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5480" windowHeight="11640" activeTab="4"/>
  </bookViews>
  <sheets>
    <sheet name="1stRound" sheetId="1" r:id="rId1"/>
    <sheet name="2ndRound" sheetId="2" r:id="rId2"/>
    <sheet name="3rdRound" sheetId="3" r:id="rId3"/>
    <sheet name="4thRound" sheetId="4" r:id="rId4"/>
    <sheet name="Totals" sheetId="5" r:id="rId5"/>
    <sheet name="Ctry Trophy" sheetId="6" r:id="rId6"/>
  </sheets>
  <definedNames>
    <definedName name="_xlnm.Print_Area" localSheetId="0">'1stRound'!$A$1:$L$108</definedName>
    <definedName name="_xlnm.Print_Area" localSheetId="1">'2ndRound'!$A$1:$L$109</definedName>
    <definedName name="_xlnm.Print_Area" localSheetId="2">'3rdRound'!$A$1:$L$109</definedName>
    <definedName name="_xlnm.Print_Area" localSheetId="3">'4thRound'!$A$1:$L$110</definedName>
    <definedName name="_xlnm.Print_Area" localSheetId="5">'Ctry Trophy'!#REF!</definedName>
    <definedName name="_xlnm.Print_Area" localSheetId="4">'Totals'!#REF!</definedName>
  </definedNames>
  <calcPr fullCalcOnLoad="1"/>
</workbook>
</file>

<file path=xl/sharedStrings.xml><?xml version="1.0" encoding="utf-8"?>
<sst xmlns="http://schemas.openxmlformats.org/spreadsheetml/2006/main" count="2085" uniqueCount="536">
  <si>
    <t>JRG</t>
  </si>
  <si>
    <t>Skier Name</t>
  </si>
  <si>
    <t>Points</t>
  </si>
  <si>
    <t>AUS</t>
  </si>
  <si>
    <t>USA</t>
  </si>
  <si>
    <t>GBR</t>
  </si>
  <si>
    <t>BEL</t>
  </si>
  <si>
    <t>Ch.Calculator</t>
  </si>
  <si>
    <t>Championship</t>
  </si>
  <si>
    <t>Round</t>
  </si>
  <si>
    <t>Race</t>
  </si>
  <si>
    <t>Order</t>
  </si>
  <si>
    <t>Category</t>
  </si>
  <si>
    <t>Country</t>
  </si>
  <si>
    <t>JRB</t>
  </si>
  <si>
    <t>Date &amp; start time of race</t>
  </si>
  <si>
    <t>Race Classification</t>
  </si>
  <si>
    <t>ESP</t>
  </si>
  <si>
    <t>JUNIOR BOYS</t>
  </si>
  <si>
    <t>JUNIOR GIRLS</t>
  </si>
  <si>
    <t>Total</t>
  </si>
  <si>
    <t>Worlds Championship Hunstanton 2005</t>
  </si>
  <si>
    <t>ROUND 1</t>
  </si>
  <si>
    <t>LADIES F1 F2</t>
  </si>
  <si>
    <t>F1 LADIES</t>
  </si>
  <si>
    <t>Order of arrival</t>
  </si>
  <si>
    <t>Boat #</t>
  </si>
  <si>
    <t>Total Time</t>
  </si>
  <si>
    <t>Comp Time</t>
  </si>
  <si>
    <t>Penalties</t>
  </si>
  <si>
    <t xml:space="preserve"> # Laps</t>
  </si>
  <si>
    <t>Distance (km)</t>
  </si>
  <si>
    <t>Mean Velocity (km/h)</t>
  </si>
  <si>
    <t>F1L</t>
  </si>
  <si>
    <t>Lumley, Kim</t>
  </si>
  <si>
    <t>00:50:33,27</t>
  </si>
  <si>
    <t>Procter, Ann</t>
  </si>
  <si>
    <t>00:53:11,94</t>
  </si>
  <si>
    <t>Hicks, Lee</t>
  </si>
  <si>
    <t>00:52:25,02</t>
  </si>
  <si>
    <t>00:57:41,13</t>
  </si>
  <si>
    <t>Scott, Natalie</t>
  </si>
  <si>
    <t>00:52:40,80</t>
  </si>
  <si>
    <t>00:57:58,50</t>
  </si>
  <si>
    <t>Saunders, Erin</t>
  </si>
  <si>
    <t>00:53:10,09</t>
  </si>
  <si>
    <t>00:58:30,74</t>
  </si>
  <si>
    <t>Norblad, Lacey</t>
  </si>
  <si>
    <t>00:50:42,11</t>
  </si>
  <si>
    <t>01:02:01,99</t>
  </si>
  <si>
    <t>Carson, Emma</t>
  </si>
  <si>
    <t>00:51:04,14</t>
  </si>
  <si>
    <t>01:02:28,94</t>
  </si>
  <si>
    <t>Harvey, Cally</t>
  </si>
  <si>
    <t>00:50:59,25</t>
  </si>
  <si>
    <t>01:10:13,83</t>
  </si>
  <si>
    <t>Sipido, Davina</t>
  </si>
  <si>
    <t>00:54:57,02</t>
  </si>
  <si>
    <t>01:15:41,34</t>
  </si>
  <si>
    <t xml:space="preserve"> </t>
  </si>
  <si>
    <t>Magdeleyns, Christel</t>
  </si>
  <si>
    <t>00:21:41,14</t>
  </si>
  <si>
    <t>00:00:00,00</t>
  </si>
  <si>
    <t>Not Qualified.</t>
  </si>
  <si>
    <t>Ch.Judge</t>
  </si>
  <si>
    <t>Louis Simard / Ass. Howard Smith</t>
  </si>
  <si>
    <t>Pepe Escoda / Ass. Sue Fleming / Martine Ciroux</t>
  </si>
  <si>
    <t>Jury</t>
  </si>
  <si>
    <t>Kelly Ireland, Mario Regimballe, Juan Peleja, John Newton</t>
  </si>
  <si>
    <t>F2 LADIES</t>
  </si>
  <si>
    <t>F2L</t>
  </si>
  <si>
    <t>Eagle, Lauren</t>
  </si>
  <si>
    <t>00:50:25,44</t>
  </si>
  <si>
    <t>Feringa, Lena</t>
  </si>
  <si>
    <t>00:51:15,50</t>
  </si>
  <si>
    <t>00:56:24,63</t>
  </si>
  <si>
    <t>Doherty, Janine</t>
  </si>
  <si>
    <t>00:51:22,39</t>
  </si>
  <si>
    <t>00:56:32,21</t>
  </si>
  <si>
    <t>Boyer, Shan</t>
  </si>
  <si>
    <t>00:55:13,31</t>
  </si>
  <si>
    <t>01:00:46,34</t>
  </si>
  <si>
    <t>Dunsmore, Lori</t>
  </si>
  <si>
    <t>00:55:27,44</t>
  </si>
  <si>
    <t>01:01:01,89</t>
  </si>
  <si>
    <t>Kirk, Claire</t>
  </si>
  <si>
    <t>00:52:13,89</t>
  </si>
  <si>
    <t>01:11:56,64</t>
  </si>
  <si>
    <t>Hebenstreit, Kati</t>
  </si>
  <si>
    <t>AUT</t>
  </si>
  <si>
    <t>00:53:00,39</t>
  </si>
  <si>
    <t>01:57:16,20</t>
  </si>
  <si>
    <t>JUNIOR BOYS GIRLS</t>
  </si>
  <si>
    <t>Frey, Sam</t>
  </si>
  <si>
    <t>00:45:44,06</t>
  </si>
  <si>
    <t>Stout, Brendan</t>
  </si>
  <si>
    <t>00:47:15,88</t>
  </si>
  <si>
    <t>King, Elliott</t>
  </si>
  <si>
    <t>00:49:53,39</t>
  </si>
  <si>
    <t>Gulley, Ben</t>
  </si>
  <si>
    <t>00:49:16,48</t>
  </si>
  <si>
    <t>00:55:28,41</t>
  </si>
  <si>
    <t>Uys, Herman</t>
  </si>
  <si>
    <t>SAF</t>
  </si>
  <si>
    <t>00:49:27,41</t>
  </si>
  <si>
    <t>01:03:41,47</t>
  </si>
  <si>
    <t>Smith, James</t>
  </si>
  <si>
    <t>00:54:15,31</t>
  </si>
  <si>
    <t>01:09:52,23</t>
  </si>
  <si>
    <t>McCann, Sean</t>
  </si>
  <si>
    <t>00:55:50,08</t>
  </si>
  <si>
    <t>01:40:57,77</t>
  </si>
  <si>
    <t>Exposito, Mario</t>
  </si>
  <si>
    <t>Not Qualified. Did not start</t>
  </si>
  <si>
    <t>Kittl, Alex</t>
  </si>
  <si>
    <t>Jonckers, Yannick</t>
  </si>
  <si>
    <t>Norblad, Mallory</t>
  </si>
  <si>
    <t>00:50:21,75</t>
  </si>
  <si>
    <t>Eagle, Sarah</t>
  </si>
  <si>
    <t>00:50:24,34</t>
  </si>
  <si>
    <t>Taylor, Kristy</t>
  </si>
  <si>
    <t>00:47:19,31</t>
  </si>
  <si>
    <t>01:03:13,86</t>
  </si>
  <si>
    <t>Ortlieb, Sabine</t>
  </si>
  <si>
    <t>00:48:22,42</t>
  </si>
  <si>
    <t>01:04:38,19</t>
  </si>
  <si>
    <t>Schauerhofer, Bianca</t>
  </si>
  <si>
    <t>Vansteelant, Natasha</t>
  </si>
  <si>
    <t>00:27:41,38</t>
  </si>
  <si>
    <t>Leysen, Vicky</t>
  </si>
  <si>
    <t>00:39:30,72</t>
  </si>
  <si>
    <t>UpToDate Classification</t>
  </si>
  <si>
    <t>1st Round</t>
  </si>
  <si>
    <t>2nd Round</t>
  </si>
  <si>
    <t>3th Round</t>
  </si>
  <si>
    <t>4th Round</t>
  </si>
  <si>
    <t>Total points</t>
  </si>
  <si>
    <t>Place</t>
  </si>
  <si>
    <t>Australia</t>
  </si>
  <si>
    <t>Austria</t>
  </si>
  <si>
    <t>Belgium</t>
  </si>
  <si>
    <t>Great Britain</t>
  </si>
  <si>
    <t>Italia</t>
  </si>
  <si>
    <t>Spain</t>
  </si>
  <si>
    <t>South Africa</t>
  </si>
  <si>
    <t>Nederland</t>
  </si>
  <si>
    <t>World Championship 2005 Hunstanton</t>
  </si>
  <si>
    <t>ROUND 2</t>
  </si>
  <si>
    <t>MEN F1</t>
  </si>
  <si>
    <t>F1MEN</t>
  </si>
  <si>
    <t>14/6/05 9:00</t>
  </si>
  <si>
    <t>F1M</t>
  </si>
  <si>
    <t>Haig, Todd</t>
  </si>
  <si>
    <t>01:05:01,85</t>
  </si>
  <si>
    <t>Brooks, Karl</t>
  </si>
  <si>
    <t>01:06:25,58</t>
  </si>
  <si>
    <t>01:10:52,19</t>
  </si>
  <si>
    <t>Cramphorn, Jamie</t>
  </si>
  <si>
    <t>01:08:35,35</t>
  </si>
  <si>
    <t>01:13:10,64</t>
  </si>
  <si>
    <t>Cassa, Carlo</t>
  </si>
  <si>
    <t>ITA</t>
  </si>
  <si>
    <t>01:05:24,66</t>
  </si>
  <si>
    <t>01:14:47,38</t>
  </si>
  <si>
    <t>Cole, Marshall</t>
  </si>
  <si>
    <t>01:06:44,14</t>
  </si>
  <si>
    <t>01:16:18,25</t>
  </si>
  <si>
    <t>Van Gaeveren, Christophe</t>
  </si>
  <si>
    <t>01:12:22,87</t>
  </si>
  <si>
    <t>01:17:13,38</t>
  </si>
  <si>
    <t>Vervecken, Filip</t>
  </si>
  <si>
    <t>01:10:07,18</t>
  </si>
  <si>
    <t>01:20:10,40</t>
  </si>
  <si>
    <t>Patterson, Grant</t>
  </si>
  <si>
    <t>01:06:12,14</t>
  </si>
  <si>
    <t>01:21:32,40</t>
  </si>
  <si>
    <t>Weckx, Kenny</t>
  </si>
  <si>
    <t>01:09:53,40</t>
  </si>
  <si>
    <t>01:33:17,17</t>
  </si>
  <si>
    <t>Procter, Peter</t>
  </si>
  <si>
    <t>01:05:38,43</t>
  </si>
  <si>
    <t>01:35:36,97</t>
  </si>
  <si>
    <t>Selmi, David</t>
  </si>
  <si>
    <t>Scwarenthorer, Thomas</t>
  </si>
  <si>
    <t>Lindenhofer, Oliver</t>
  </si>
  <si>
    <t>Cummings, Kyle</t>
  </si>
  <si>
    <t>00:28:24,70</t>
  </si>
  <si>
    <t>Not Qualified. dnf</t>
  </si>
  <si>
    <t>Kirkland, Darren</t>
  </si>
  <si>
    <t>00:45:33,36</t>
  </si>
  <si>
    <t>MEN F2</t>
  </si>
  <si>
    <t>F2 MEN</t>
  </si>
  <si>
    <t>F2M</t>
  </si>
  <si>
    <t>Soller, Justin</t>
  </si>
  <si>
    <t>01:05:34,91</t>
  </si>
  <si>
    <t>Cole, Chris</t>
  </si>
  <si>
    <t>01:06:28,28</t>
  </si>
  <si>
    <t>Fitos, George</t>
  </si>
  <si>
    <t>01:08:54,63</t>
  </si>
  <si>
    <t>Klarenbeck, Tommy</t>
  </si>
  <si>
    <t>NED</t>
  </si>
  <si>
    <t>01:07:14,09</t>
  </si>
  <si>
    <t>01:12:25,63</t>
  </si>
  <si>
    <t>Cooper, Ashley</t>
  </si>
  <si>
    <t>01:09:13,47</t>
  </si>
  <si>
    <t>01:14:34,23</t>
  </si>
  <si>
    <t>Wayne, Jonathan</t>
  </si>
  <si>
    <t>01:11:49,00</t>
  </si>
  <si>
    <t>01:23:50,23</t>
  </si>
  <si>
    <t>Nulens, Kelly</t>
  </si>
  <si>
    <t>01:04:54,50</t>
  </si>
  <si>
    <t>01:31:00,29</t>
  </si>
  <si>
    <t>Schoen, Kurt</t>
  </si>
  <si>
    <t>01:08:42,02</t>
  </si>
  <si>
    <t>01:36:19,28</t>
  </si>
  <si>
    <t>Aiglinger, Johannes</t>
  </si>
  <si>
    <t>01:11:47,72</t>
  </si>
  <si>
    <t>01:51:54,54</t>
  </si>
  <si>
    <t>Lisens, Tim</t>
  </si>
  <si>
    <t>Friedl(Jnr), Andi</t>
  </si>
  <si>
    <t>Tarrida, Sergio</t>
  </si>
  <si>
    <t>00:50:29,45</t>
  </si>
  <si>
    <t>Date &amp; time of report</t>
  </si>
  <si>
    <t>14/6/05 12:00</t>
  </si>
  <si>
    <t>00:34:07,02</t>
  </si>
  <si>
    <t>00:35:28,68</t>
  </si>
  <si>
    <t>00:34:14,75</t>
  </si>
  <si>
    <t>00:40:00,15</t>
  </si>
  <si>
    <t>Nordblad, Lacey</t>
  </si>
  <si>
    <t>00:34:30,89</t>
  </si>
  <si>
    <t>00:40:19,00</t>
  </si>
  <si>
    <t>00:34:42,80</t>
  </si>
  <si>
    <t>00:48:44,51</t>
  </si>
  <si>
    <t>00:13:16,78</t>
  </si>
  <si>
    <t>00:12:03,95</t>
  </si>
  <si>
    <t>00:35:33,88</t>
  </si>
  <si>
    <t>00:39:44,45</t>
  </si>
  <si>
    <t>00:34:31,90</t>
  </si>
  <si>
    <t>00:40:20,18</t>
  </si>
  <si>
    <t>00:34:29,55</t>
  </si>
  <si>
    <t>00:48:25,90</t>
  </si>
  <si>
    <t>00:35:57,82</t>
  </si>
  <si>
    <t>00:42:00,54</t>
  </si>
  <si>
    <t>00:38:34,83</t>
  </si>
  <si>
    <t>01:07:53,38</t>
  </si>
  <si>
    <t>00:38:46,64</t>
  </si>
  <si>
    <t>00:54:26,89</t>
  </si>
  <si>
    <t>00:36:20,67</t>
  </si>
  <si>
    <t>00:36:43,89</t>
  </si>
  <si>
    <t>00:37:22,83</t>
  </si>
  <si>
    <t>00:38:03,67</t>
  </si>
  <si>
    <t>00:38:09,61</t>
  </si>
  <si>
    <t>00:46:41,31</t>
  </si>
  <si>
    <t>00:40:11,14</t>
  </si>
  <si>
    <t>00:49:10,00</t>
  </si>
  <si>
    <t>00:37:38,69</t>
  </si>
  <si>
    <t>00:51:51,14</t>
  </si>
  <si>
    <t>00:39:55,97</t>
  </si>
  <si>
    <t>00:55:00,23</t>
  </si>
  <si>
    <t>00:39:57,25</t>
  </si>
  <si>
    <t>00:55:01,99</t>
  </si>
  <si>
    <t>Nordblad, Mallory</t>
  </si>
  <si>
    <t>00:39:35,36</t>
  </si>
  <si>
    <t>00:39:53,31</t>
  </si>
  <si>
    <t>00:37:40,63</t>
  </si>
  <si>
    <t>00:41:53,24</t>
  </si>
  <si>
    <t>00:38:07,98</t>
  </si>
  <si>
    <t>00:42:23,65</t>
  </si>
  <si>
    <t>00:39:24,92</t>
  </si>
  <si>
    <t>00:56:25,90</t>
  </si>
  <si>
    <t>GENERAL WARNING:</t>
  </si>
  <si>
    <t>RULE 9.01</t>
  </si>
  <si>
    <t>RULE 9.11</t>
  </si>
  <si>
    <t>15/6/05 10:00</t>
  </si>
  <si>
    <t>01:06:47,52</t>
  </si>
  <si>
    <t>01:08:54,96</t>
  </si>
  <si>
    <t>01:13:22,79</t>
  </si>
  <si>
    <t>01:09:43,56</t>
  </si>
  <si>
    <t>01:14:14,54</t>
  </si>
  <si>
    <t>01:09:58,21</t>
  </si>
  <si>
    <t>01:14:30,14</t>
  </si>
  <si>
    <t>01:10:01,84</t>
  </si>
  <si>
    <t>01:14:34,00</t>
  </si>
  <si>
    <t>01:08:52,85</t>
  </si>
  <si>
    <t>01:18:25,32</t>
  </si>
  <si>
    <t>01:09:44,83</t>
  </si>
  <si>
    <t>01:19:24,50</t>
  </si>
  <si>
    <t>01:10:30,07</t>
  </si>
  <si>
    <t>01:20:16,00</t>
  </si>
  <si>
    <t>01:07:48,45</t>
  </si>
  <si>
    <t>01:22:56,67</t>
  </si>
  <si>
    <t>01:12:52,71</t>
  </si>
  <si>
    <t>01:22:58,40</t>
  </si>
  <si>
    <t>01:07:43,99</t>
  </si>
  <si>
    <t>02:29:40,92</t>
  </si>
  <si>
    <t>Veigl, Christian</t>
  </si>
  <si>
    <t>00:15:22,88</t>
  </si>
  <si>
    <t>Not Qualified. did not finish</t>
  </si>
  <si>
    <t>00:25:34,73</t>
  </si>
  <si>
    <t>WorldChampionship 2005</t>
  </si>
  <si>
    <t>12-15/6/05 10:00</t>
  </si>
  <si>
    <t>01:07:35,20</t>
  </si>
  <si>
    <t>01:10:35,08</t>
  </si>
  <si>
    <t>01:11:00,20</t>
  </si>
  <si>
    <t>01:07:30,11</t>
  </si>
  <si>
    <t>01:12:31,48</t>
  </si>
  <si>
    <t>01:10:48,39</t>
  </si>
  <si>
    <t>01:16:04,52</t>
  </si>
  <si>
    <t>01:11:27,83</t>
  </si>
  <si>
    <t>01:16:46,89</t>
  </si>
  <si>
    <t>01:07:57,69</t>
  </si>
  <si>
    <t>01:25:47,13</t>
  </si>
  <si>
    <t>01:15:49,78</t>
  </si>
  <si>
    <t>01:28:01,33</t>
  </si>
  <si>
    <t>01:09:01,20</t>
  </si>
  <si>
    <t>01:35:28,05</t>
  </si>
  <si>
    <t>01:08:32,14</t>
  </si>
  <si>
    <t>01:57:15,89</t>
  </si>
  <si>
    <t>ROUND 3</t>
  </si>
  <si>
    <t>RACE STOPED WITH RED FLAG AT 34:07min</t>
  </si>
  <si>
    <t>Kelly Ireland, Paul Cole, Vera Van Den Bossche, Barbara Osborne</t>
  </si>
  <si>
    <t>Stop the boat</t>
  </si>
  <si>
    <t>Give way</t>
  </si>
  <si>
    <t xml:space="preserve">16/6/05 </t>
  </si>
  <si>
    <t>00:50:49,61</t>
  </si>
  <si>
    <t>00:51:27,02</t>
  </si>
  <si>
    <t>00:54:57,20</t>
  </si>
  <si>
    <t>00:51:42,90</t>
  </si>
  <si>
    <t>01:02:39,28</t>
  </si>
  <si>
    <t>00:53:56,24</t>
  </si>
  <si>
    <t>01:05:20,83</t>
  </si>
  <si>
    <t>00:55:58,43</t>
  </si>
  <si>
    <t>01:07:48,87</t>
  </si>
  <si>
    <t>00:55:03,87</t>
  </si>
  <si>
    <t>01:14:36,21</t>
  </si>
  <si>
    <t>00:53:58,57</t>
  </si>
  <si>
    <t>01:35:47,32</t>
  </si>
  <si>
    <t>00:26:13,85</t>
  </si>
  <si>
    <t>Not Qualified. DNF</t>
  </si>
  <si>
    <t>16/6/05 12:00</t>
  </si>
  <si>
    <t>00:52:59,98</t>
  </si>
  <si>
    <t>01:04:12,67</t>
  </si>
  <si>
    <t>00:53:36,30</t>
  </si>
  <si>
    <t>01:04:56,67</t>
  </si>
  <si>
    <t>00:55:02,09</t>
  </si>
  <si>
    <t>01:06:40,61</t>
  </si>
  <si>
    <t>00:56:01,55</t>
  </si>
  <si>
    <t>01:26:05,31</t>
  </si>
  <si>
    <t>00:54:02,63</t>
  </si>
  <si>
    <t>01:53:29,52</t>
  </si>
  <si>
    <t>00:55:24,43</t>
  </si>
  <si>
    <t>01:56:21,30</t>
  </si>
  <si>
    <t>00:50:34,08</t>
  </si>
  <si>
    <t>16/6/05 11:30</t>
  </si>
  <si>
    <t>00:36:07,80</t>
  </si>
  <si>
    <t>00:38:42,30</t>
  </si>
  <si>
    <t>00:38:42,31</t>
  </si>
  <si>
    <t>00:37:03,03</t>
  </si>
  <si>
    <t>00:42:33,07</t>
  </si>
  <si>
    <t>+1min.</t>
  </si>
  <si>
    <t>00:35:29,34</t>
  </si>
  <si>
    <t>00:51:59,03</t>
  </si>
  <si>
    <t>00:38:31,28</t>
  </si>
  <si>
    <t>00:56:25,54</t>
  </si>
  <si>
    <t>00:01:33,94</t>
  </si>
  <si>
    <t>N.178: Rule 8.04 Early Start</t>
  </si>
  <si>
    <t>00:35:13,06</t>
  </si>
  <si>
    <t>00:35:17,63</t>
  </si>
  <si>
    <t>00:35:50,25</t>
  </si>
  <si>
    <t>00:35:41,11</t>
  </si>
  <si>
    <t>00:39:05,91</t>
  </si>
  <si>
    <t>00:35:22,50</t>
  </si>
  <si>
    <t>00:47:55,65</t>
  </si>
  <si>
    <t>00:35:42,75</t>
  </si>
  <si>
    <t>00:48:23,08</t>
  </si>
  <si>
    <t>00:37:26,28</t>
  </si>
  <si>
    <t>00:50:43,35</t>
  </si>
  <si>
    <t>00:38:52,91</t>
  </si>
  <si>
    <t>00:52:40,72</t>
  </si>
  <si>
    <t>00:40:08,42</t>
  </si>
  <si>
    <t>00:54:23,02</t>
  </si>
  <si>
    <t>00:39:12,67</t>
  </si>
  <si>
    <t>05:08:47,28</t>
  </si>
  <si>
    <t>16/6/05 13:30</t>
  </si>
  <si>
    <t>01:05:41,80</t>
  </si>
  <si>
    <t>01:05:48,19</t>
  </si>
  <si>
    <t>01:06:06,45</t>
  </si>
  <si>
    <t>01:07:37,30</t>
  </si>
  <si>
    <t>01:06:02,13</t>
  </si>
  <si>
    <t>01:09:05,12</t>
  </si>
  <si>
    <t>01:06:25,23</t>
  </si>
  <si>
    <t>01:09:29,29</t>
  </si>
  <si>
    <t>01:07:02,20</t>
  </si>
  <si>
    <t>01:10:07,96</t>
  </si>
  <si>
    <t>01:05:28,64</t>
  </si>
  <si>
    <t>01:11:49,10</t>
  </si>
  <si>
    <t>01:05:07,30</t>
  </si>
  <si>
    <t>01:06:09,08</t>
  </si>
  <si>
    <t>01:16:14,98</t>
  </si>
  <si>
    <t>01:07:53,73</t>
  </si>
  <si>
    <t>01:18:15,60</t>
  </si>
  <si>
    <t>01:06:48,72</t>
  </si>
  <si>
    <t>01:21:08,40</t>
  </si>
  <si>
    <t>16/6/05 14.00</t>
  </si>
  <si>
    <t>01:04:47,06</t>
  </si>
  <si>
    <t>01:05:20,70</t>
  </si>
  <si>
    <t>01:06:35,66</t>
  </si>
  <si>
    <t>01:05:35,39</t>
  </si>
  <si>
    <t>01:08:21,78</t>
  </si>
  <si>
    <t>01:06:29,52</t>
  </si>
  <si>
    <t>01:09:18,19</t>
  </si>
  <si>
    <t>01:07:18,62</t>
  </si>
  <si>
    <t>01:10:09,37</t>
  </si>
  <si>
    <t>01:04:49,55</t>
  </si>
  <si>
    <t>01:10:32,97</t>
  </si>
  <si>
    <t>01:05:11,52</t>
  </si>
  <si>
    <t>01:10:56,88</t>
  </si>
  <si>
    <t>01:07:05,46</t>
  </si>
  <si>
    <t>01:13:00,88</t>
  </si>
  <si>
    <t>01:07:48,51</t>
  </si>
  <si>
    <t>01:46:47,90</t>
  </si>
  <si>
    <t>01:10:03,09</t>
  </si>
  <si>
    <t>01:57:51,67</t>
  </si>
  <si>
    <t>00:15:40,66</t>
  </si>
  <si>
    <t>01:02:06,79</t>
  </si>
  <si>
    <t>N.99: Rule 8.05 Cross Lane within 100mts</t>
  </si>
  <si>
    <t>00:41:14,05</t>
  </si>
  <si>
    <t xml:space="preserve">André Hendricks, Mario Regimballe, Vera Van Den Bossche, Fran Hynes </t>
  </si>
  <si>
    <t>N.111: Rule 8.12 Substitution Boat</t>
  </si>
  <si>
    <t>ROUND 4</t>
  </si>
  <si>
    <t>18/6/05 13:30</t>
  </si>
  <si>
    <t>00:48:21,25</t>
  </si>
  <si>
    <t>00:50:19,48</t>
  </si>
  <si>
    <t>00:49:53,36</t>
  </si>
  <si>
    <t>00:53:19,50</t>
  </si>
  <si>
    <t>00:48:37,14</t>
  </si>
  <si>
    <t>00:55:48,64</t>
  </si>
  <si>
    <t>00:49:15,91</t>
  </si>
  <si>
    <t>00:56:33,15</t>
  </si>
  <si>
    <t>00:49:59,31</t>
  </si>
  <si>
    <t>00:57:22,97</t>
  </si>
  <si>
    <t>00:49:11,95</t>
  </si>
  <si>
    <t>01:00:59,24</t>
  </si>
  <si>
    <t>00:49:41,92</t>
  </si>
  <si>
    <t>01:01:36,39</t>
  </si>
  <si>
    <t>00:51:01,33</t>
  </si>
  <si>
    <t>01:03:14,83</t>
  </si>
  <si>
    <t>00:51:12,48</t>
  </si>
  <si>
    <t>01:08:59,24</t>
  </si>
  <si>
    <t>00:49:10,39</t>
  </si>
  <si>
    <t>00:49:46,44</t>
  </si>
  <si>
    <t>00:53:27,32</t>
  </si>
  <si>
    <t>00:50:34,06</t>
  </si>
  <si>
    <t>00:54:18,46</t>
  </si>
  <si>
    <t>00:48:58,77</t>
  </si>
  <si>
    <t>00:56:48,19</t>
  </si>
  <si>
    <t>00:50:28,16</t>
  </si>
  <si>
    <t>01:03:36,69</t>
  </si>
  <si>
    <t>00:50:44,66</t>
  </si>
  <si>
    <t>01:03:57,48</t>
  </si>
  <si>
    <t>00:06:46,81</t>
  </si>
  <si>
    <t>Total - 1</t>
  </si>
  <si>
    <t>18/6/05 15:00</t>
  </si>
  <si>
    <t>00:35:50,67</t>
  </si>
  <si>
    <t>00:36:22,92</t>
  </si>
  <si>
    <t>00:36:51,00</t>
  </si>
  <si>
    <t>00:38:59,38</t>
  </si>
  <si>
    <t>00:39:01,25</t>
  </si>
  <si>
    <t>00:43:07,16</t>
  </si>
  <si>
    <t>00:37:03,25</t>
  </si>
  <si>
    <t>00:45:45,09</t>
  </si>
  <si>
    <t>00:37:07,38</t>
  </si>
  <si>
    <t>00:45:50,19</t>
  </si>
  <si>
    <t>00:37:09,44</t>
  </si>
  <si>
    <t>00:45:52,73</t>
  </si>
  <si>
    <t>00:39:15,11</t>
  </si>
  <si>
    <t>00:48:27,90</t>
  </si>
  <si>
    <t>00:39:28,66</t>
  </si>
  <si>
    <t>01:03:41,64</t>
  </si>
  <si>
    <t>00:36:24,06</t>
  </si>
  <si>
    <t>00:37:12,88</t>
  </si>
  <si>
    <t>00:39:02,22</t>
  </si>
  <si>
    <t>00:36:01,98</t>
  </si>
  <si>
    <t>00:40:15,71</t>
  </si>
  <si>
    <t>00:40:03,84</t>
  </si>
  <si>
    <t>00:44:45,95</t>
  </si>
  <si>
    <t>00:40:07,75</t>
  </si>
  <si>
    <t>00:44:50,32</t>
  </si>
  <si>
    <t>00:40:32,81</t>
  </si>
  <si>
    <t>00:59:12,06</t>
  </si>
  <si>
    <t>Pole Cole, Mario Regimballe, John Newton, Barbara Osborne</t>
  </si>
  <si>
    <t>18/6/05 16:30</t>
  </si>
  <si>
    <t>01:08:14,08</t>
  </si>
  <si>
    <t>01:05:58,70</t>
  </si>
  <si>
    <t>01:09:32,44</t>
  </si>
  <si>
    <t>01:06:43,72</t>
  </si>
  <si>
    <t>01:10:19,89</t>
  </si>
  <si>
    <t>01:07:30,44</t>
  </si>
  <si>
    <t>01:11:09,14</t>
  </si>
  <si>
    <t>01:07:34,83</t>
  </si>
  <si>
    <t>01:11:13,76</t>
  </si>
  <si>
    <t>01:08:12,69</t>
  </si>
  <si>
    <t>01:15:59,87</t>
  </si>
  <si>
    <t>01:05:05,25</t>
  </si>
  <si>
    <t>01:16:54,40</t>
  </si>
  <si>
    <t>01:05:57,89</t>
  </si>
  <si>
    <t>01:28:40,72</t>
  </si>
  <si>
    <t>00:33:57,17</t>
  </si>
  <si>
    <t>00:58:48,88</t>
  </si>
  <si>
    <t>16/6/05 16.30</t>
  </si>
  <si>
    <t>01:04:48,38</t>
  </si>
  <si>
    <t>01:06:22,04</t>
  </si>
  <si>
    <t>01:06:56,22</t>
  </si>
  <si>
    <t>01:07:11,85</t>
  </si>
  <si>
    <t>01:05:12,70</t>
  </si>
  <si>
    <t>01:08:23,37</t>
  </si>
  <si>
    <t>01:06:37,07</t>
  </si>
  <si>
    <t>01:09:51,85</t>
  </si>
  <si>
    <t>01:05:51,41</t>
  </si>
  <si>
    <t>01:12:36,25</t>
  </si>
  <si>
    <t>01:06:02,29</t>
  </si>
  <si>
    <t>01:12:48,25</t>
  </si>
  <si>
    <t>01:06:20,25</t>
  </si>
  <si>
    <t>01:13:08,04</t>
  </si>
  <si>
    <t>01:05:14,07</t>
  </si>
  <si>
    <t>01:15:48,07</t>
  </si>
  <si>
    <t>01:07:04,89</t>
  </si>
  <si>
    <t>01:17:56,84</t>
  </si>
  <si>
    <t>01:05:05,55</t>
  </si>
  <si>
    <t>01:24:47,56</t>
  </si>
  <si>
    <t>01:08:26,63</t>
  </si>
  <si>
    <t>01:48:56,44</t>
  </si>
  <si>
    <t>01:08:04,10</t>
  </si>
  <si>
    <t>01:56:59,76</t>
  </si>
  <si>
    <t>00:40:51,29</t>
  </si>
  <si>
    <t>Rule 9.06 Within 100m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</si>
</sst>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0.0"/>
    <numFmt numFmtId="187" formatCode="0.000"/>
    <numFmt numFmtId="188" formatCode="0.0000"/>
    <numFmt numFmtId="189" formatCode="#,##0.000"/>
    <numFmt numFmtId="190" formatCode="d\-mmm\-yyyy\ h:mm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3">
    <font>
      <sz val="10"/>
      <name val="Arial"/>
      <family val="0"/>
    </font>
    <font>
      <sz val="12"/>
      <color indexed="9"/>
      <name val="Arial Black"/>
      <family val="2"/>
    </font>
    <font>
      <sz val="10"/>
      <name val="Arial Black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90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186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4" fontId="0" fillId="0" borderId="13" xfId="0" applyNumberFormat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17" xfId="0" applyFont="1" applyBorder="1" applyAlignment="1" applyProtection="1">
      <alignment horizontal="center"/>
      <protection locked="0"/>
    </xf>
    <xf numFmtId="22" fontId="0" fillId="0" borderId="0" xfId="0" applyNumberFormat="1" applyFont="1" applyAlignment="1">
      <alignment horizontal="centerContinuous"/>
    </xf>
    <xf numFmtId="14" fontId="0" fillId="0" borderId="0" xfId="0" applyNumberFormat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4" fontId="7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1390650</xdr:colOff>
      <xdr:row>5</xdr:row>
      <xdr:rowOff>47625</xdr:rowOff>
    </xdr:from>
    <xdr:to>
      <xdr:col>7</xdr:col>
      <xdr:colOff>266700</xdr:colOff>
      <xdr:row>8</xdr:row>
      <xdr:rowOff>104775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676775" y="971550"/>
          <a:ext cx="37528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12th, 2005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1st Round Hunstanton,GB</a:t>
          </a:r>
        </a:p>
      </xdr:txBody>
    </xdr:sp>
    <xdr:clientData/>
  </xdr:twoCellAnchor>
  <xdr:twoCellAnchor>
    <xdr:from>
      <xdr:col>0</xdr:col>
      <xdr:colOff>47625</xdr:colOff>
      <xdr:row>5</xdr:row>
      <xdr:rowOff>47625</xdr:rowOff>
    </xdr:from>
    <xdr:to>
      <xdr:col>3</xdr:col>
      <xdr:colOff>200025</xdr:colOff>
      <xdr:row>8</xdr:row>
      <xdr:rowOff>95250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971550"/>
          <a:ext cx="34385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1314450</xdr:colOff>
      <xdr:row>4</xdr:row>
      <xdr:rowOff>171450</xdr:rowOff>
    </xdr:from>
    <xdr:to>
      <xdr:col>7</xdr:col>
      <xdr:colOff>190500</xdr:colOff>
      <xdr:row>8</xdr:row>
      <xdr:rowOff>38100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600575" y="933450"/>
          <a:ext cx="37528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14th, 2005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2nd Round Hunstanton,GB</a:t>
          </a:r>
        </a:p>
      </xdr:txBody>
    </xdr:sp>
    <xdr:clientData/>
  </xdr:twoCellAnchor>
  <xdr:twoCellAnchor>
    <xdr:from>
      <xdr:col>0</xdr:col>
      <xdr:colOff>47625</xdr:colOff>
      <xdr:row>5</xdr:row>
      <xdr:rowOff>19050</xdr:rowOff>
    </xdr:from>
    <xdr:to>
      <xdr:col>3</xdr:col>
      <xdr:colOff>200025</xdr:colOff>
      <xdr:row>8</xdr:row>
      <xdr:rowOff>66675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971550"/>
          <a:ext cx="34385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1314450</xdr:colOff>
      <xdr:row>4</xdr:row>
      <xdr:rowOff>171450</xdr:rowOff>
    </xdr:from>
    <xdr:to>
      <xdr:col>7</xdr:col>
      <xdr:colOff>190500</xdr:colOff>
      <xdr:row>8</xdr:row>
      <xdr:rowOff>38100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600575" y="933450"/>
          <a:ext cx="37528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16th, 2005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3rd Round Hunstanton,GB</a:t>
          </a:r>
        </a:p>
      </xdr:txBody>
    </xdr:sp>
    <xdr:clientData/>
  </xdr:twoCellAnchor>
  <xdr:twoCellAnchor>
    <xdr:from>
      <xdr:col>0</xdr:col>
      <xdr:colOff>47625</xdr:colOff>
      <xdr:row>5</xdr:row>
      <xdr:rowOff>19050</xdr:rowOff>
    </xdr:from>
    <xdr:to>
      <xdr:col>3</xdr:col>
      <xdr:colOff>200025</xdr:colOff>
      <xdr:row>8</xdr:row>
      <xdr:rowOff>66675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971550"/>
          <a:ext cx="34385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1314450</xdr:colOff>
      <xdr:row>4</xdr:row>
      <xdr:rowOff>171450</xdr:rowOff>
    </xdr:from>
    <xdr:to>
      <xdr:col>7</xdr:col>
      <xdr:colOff>190500</xdr:colOff>
      <xdr:row>8</xdr:row>
      <xdr:rowOff>38100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600575" y="933450"/>
          <a:ext cx="37528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18th, 2005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4th Round Hunstanton,GB</a:t>
          </a:r>
        </a:p>
      </xdr:txBody>
    </xdr:sp>
    <xdr:clientData/>
  </xdr:twoCellAnchor>
  <xdr:twoCellAnchor>
    <xdr:from>
      <xdr:col>0</xdr:col>
      <xdr:colOff>47625</xdr:colOff>
      <xdr:row>5</xdr:row>
      <xdr:rowOff>19050</xdr:rowOff>
    </xdr:from>
    <xdr:to>
      <xdr:col>3</xdr:col>
      <xdr:colOff>200025</xdr:colOff>
      <xdr:row>8</xdr:row>
      <xdr:rowOff>66675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971550"/>
          <a:ext cx="34385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19050</xdr:rowOff>
    </xdr:from>
    <xdr:to>
      <xdr:col>2</xdr:col>
      <xdr:colOff>142875</xdr:colOff>
      <xdr:row>8</xdr:row>
      <xdr:rowOff>57150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7625" y="857250"/>
          <a:ext cx="34385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3</xdr:col>
      <xdr:colOff>400050</xdr:colOff>
      <xdr:row>4</xdr:row>
      <xdr:rowOff>152400</xdr:rowOff>
    </xdr:from>
    <xdr:to>
      <xdr:col>7</xdr:col>
      <xdr:colOff>247650</xdr:colOff>
      <xdr:row>8</xdr:row>
      <xdr:rowOff>47625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505325" y="857250"/>
          <a:ext cx="31527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11th to 19th, 2005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 - Hunstanton,GB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0</xdr:rowOff>
    </xdr:from>
    <xdr:to>
      <xdr:col>11</xdr:col>
      <xdr:colOff>95250</xdr:colOff>
      <xdr:row>13</xdr:row>
      <xdr:rowOff>47625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210050" y="1647825"/>
          <a:ext cx="42957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11th to 19th, 2005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TEAMS TROPHY - Hunstanton,GB</a:t>
          </a:r>
        </a:p>
      </xdr:txBody>
    </xdr:sp>
    <xdr:clientData/>
  </xdr:twoCellAnchor>
  <xdr:twoCellAnchor>
    <xdr:from>
      <xdr:col>0</xdr:col>
      <xdr:colOff>47625</xdr:colOff>
      <xdr:row>10</xdr:row>
      <xdr:rowOff>19050</xdr:rowOff>
    </xdr:from>
    <xdr:to>
      <xdr:col>3</xdr:col>
      <xdr:colOff>600075</xdr:colOff>
      <xdr:row>13</xdr:row>
      <xdr:rowOff>85725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1666875"/>
          <a:ext cx="3209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8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15.421875" style="0" customWidth="1"/>
    <col min="2" max="2" width="22.421875" style="0" customWidth="1"/>
    <col min="4" max="4" width="21.7109375" style="0" customWidth="1"/>
    <col min="5" max="5" width="14.8515625" style="0" customWidth="1"/>
    <col min="6" max="6" width="16.140625" style="0" customWidth="1"/>
    <col min="7" max="7" width="20.421875" style="0" customWidth="1"/>
    <col min="8" max="8" width="10.00390625" style="0" customWidth="1"/>
  </cols>
  <sheetData>
    <row r="2" spans="1:8" ht="15">
      <c r="A2" s="7"/>
      <c r="B2" s="8"/>
      <c r="C2" s="9"/>
      <c r="D2" s="9"/>
      <c r="E2" s="8"/>
      <c r="F2" s="8"/>
      <c r="G2" s="8"/>
      <c r="H2" s="2"/>
    </row>
    <row r="3" spans="1:8" ht="15">
      <c r="A3" s="7"/>
      <c r="B3" s="8"/>
      <c r="C3" s="9"/>
      <c r="D3" s="9"/>
      <c r="E3" s="8"/>
      <c r="F3" s="8"/>
      <c r="G3" s="8"/>
      <c r="H3" s="2"/>
    </row>
    <row r="4" spans="1:8" ht="15">
      <c r="A4" s="7"/>
      <c r="B4" s="8"/>
      <c r="C4" s="9"/>
      <c r="D4" s="9"/>
      <c r="E4" s="8"/>
      <c r="F4" s="8"/>
      <c r="G4" s="8"/>
      <c r="H4" s="2"/>
    </row>
    <row r="5" spans="1:8" ht="15">
      <c r="A5" s="7"/>
      <c r="B5" s="8"/>
      <c r="C5" s="9"/>
      <c r="D5" s="9"/>
      <c r="E5" s="8"/>
      <c r="F5" s="8"/>
      <c r="G5" s="8"/>
      <c r="H5" s="2"/>
    </row>
    <row r="6" spans="1:8" ht="15">
      <c r="A6" s="7"/>
      <c r="B6" s="8"/>
      <c r="C6" s="9"/>
      <c r="D6" s="9"/>
      <c r="E6" s="8"/>
      <c r="F6" s="8"/>
      <c r="G6" s="8"/>
      <c r="H6" s="2"/>
    </row>
    <row r="7" spans="1:8" ht="15">
      <c r="A7" s="7"/>
      <c r="B7" s="8"/>
      <c r="C7" s="9"/>
      <c r="D7" s="9"/>
      <c r="E7" s="8"/>
      <c r="F7" s="8"/>
      <c r="G7" s="8"/>
      <c r="H7" s="2"/>
    </row>
    <row r="8" spans="1:8" ht="15">
      <c r="A8" s="7"/>
      <c r="B8" s="8"/>
      <c r="C8" s="9"/>
      <c r="D8" s="9"/>
      <c r="E8" s="8"/>
      <c r="F8" s="8"/>
      <c r="G8" s="8"/>
      <c r="H8" s="2"/>
    </row>
    <row r="9" spans="1:8" ht="15">
      <c r="A9" s="7"/>
      <c r="B9" s="8"/>
      <c r="C9" s="9"/>
      <c r="D9" s="9"/>
      <c r="E9" s="8"/>
      <c r="F9" s="8"/>
      <c r="G9" s="8"/>
      <c r="H9" s="2"/>
    </row>
    <row r="10" spans="1:8" ht="15">
      <c r="A10" s="7"/>
      <c r="B10" s="8"/>
      <c r="C10" s="9"/>
      <c r="D10" s="9"/>
      <c r="E10" s="8"/>
      <c r="F10" s="8"/>
      <c r="G10" s="8"/>
      <c r="H10" s="2"/>
    </row>
    <row r="11" spans="1:8" ht="19.5">
      <c r="A11" s="1" t="s">
        <v>16</v>
      </c>
      <c r="B11" s="1"/>
      <c r="C11" s="1"/>
      <c r="D11" s="1"/>
      <c r="E11" s="1"/>
      <c r="F11" s="1"/>
      <c r="G11" s="2"/>
      <c r="H11" s="2"/>
    </row>
    <row r="12" spans="2:8" ht="12.75">
      <c r="B12" s="2"/>
      <c r="C12" s="2"/>
      <c r="D12" s="2"/>
      <c r="E12" s="2"/>
      <c r="F12" s="2"/>
      <c r="G12" s="2"/>
      <c r="H12" s="2"/>
    </row>
    <row r="13" spans="1:17" ht="16.5">
      <c r="A13" s="3" t="s">
        <v>8</v>
      </c>
      <c r="B13" s="4" t="s">
        <v>146</v>
      </c>
      <c r="C13" s="3" t="s">
        <v>9</v>
      </c>
      <c r="D13" s="4" t="s">
        <v>22</v>
      </c>
      <c r="E13" s="3" t="s">
        <v>10</v>
      </c>
      <c r="F13" s="4" t="s">
        <v>148</v>
      </c>
      <c r="H13" s="5"/>
      <c r="I13" s="5"/>
      <c r="Q13" s="17"/>
    </row>
    <row r="14" spans="1:13" ht="16.5">
      <c r="A14" s="3" t="s">
        <v>12</v>
      </c>
      <c r="B14" s="4" t="s">
        <v>149</v>
      </c>
      <c r="C14" s="2"/>
      <c r="D14" s="6"/>
      <c r="E14" s="6" t="s">
        <v>15</v>
      </c>
      <c r="F14" s="12" t="s">
        <v>273</v>
      </c>
      <c r="G14" s="2"/>
      <c r="H14" s="2"/>
      <c r="I14" s="10"/>
      <c r="K14" s="10"/>
      <c r="M14" s="17"/>
    </row>
    <row r="15" spans="1:14" ht="15">
      <c r="A15" s="18" t="s">
        <v>25</v>
      </c>
      <c r="B15" s="18" t="s">
        <v>26</v>
      </c>
      <c r="C15" s="18" t="s">
        <v>12</v>
      </c>
      <c r="D15" s="18" t="s">
        <v>1</v>
      </c>
      <c r="E15" s="18" t="s">
        <v>13</v>
      </c>
      <c r="F15" s="18" t="s">
        <v>27</v>
      </c>
      <c r="G15" s="18" t="s">
        <v>28</v>
      </c>
      <c r="H15" s="18" t="s">
        <v>29</v>
      </c>
      <c r="I15" s="18" t="s">
        <v>30</v>
      </c>
      <c r="J15" s="18" t="s">
        <v>31</v>
      </c>
      <c r="K15" s="18" t="s">
        <v>32</v>
      </c>
      <c r="L15" s="18" t="s">
        <v>2</v>
      </c>
      <c r="N15" s="19"/>
    </row>
    <row r="16" spans="1:12" ht="12.75">
      <c r="A16" s="2">
        <v>1</v>
      </c>
      <c r="B16" s="13">
        <v>191</v>
      </c>
      <c r="C16" s="20" t="s">
        <v>151</v>
      </c>
      <c r="D16" s="21" t="s">
        <v>152</v>
      </c>
      <c r="E16" s="20" t="s">
        <v>4</v>
      </c>
      <c r="F16" s="20" t="s">
        <v>274</v>
      </c>
      <c r="G16" s="20" t="s">
        <v>274</v>
      </c>
      <c r="H16" s="10"/>
      <c r="I16" s="13">
        <v>16</v>
      </c>
      <c r="J16" s="14">
        <v>80.55000305175781</v>
      </c>
      <c r="K16" s="15">
        <v>72.35896453857423</v>
      </c>
      <c r="L16" s="15">
        <v>1000</v>
      </c>
    </row>
    <row r="17" spans="1:12" ht="12.75">
      <c r="A17" s="2">
        <v>2</v>
      </c>
      <c r="B17" s="13">
        <v>54</v>
      </c>
      <c r="C17" s="20" t="s">
        <v>151</v>
      </c>
      <c r="D17" s="21" t="s">
        <v>164</v>
      </c>
      <c r="E17" s="20" t="s">
        <v>4</v>
      </c>
      <c r="F17" s="20" t="s">
        <v>275</v>
      </c>
      <c r="G17" s="20" t="s">
        <v>276</v>
      </c>
      <c r="H17" s="22"/>
      <c r="I17" s="13">
        <v>15</v>
      </c>
      <c r="J17" s="14">
        <v>75.6500015258789</v>
      </c>
      <c r="K17" s="15">
        <v>65.86278991699218</v>
      </c>
      <c r="L17" s="15">
        <v>910.219970703125</v>
      </c>
    </row>
    <row r="18" spans="1:12" ht="12.75">
      <c r="A18" s="2">
        <v>3</v>
      </c>
      <c r="B18" s="13">
        <v>711</v>
      </c>
      <c r="C18" s="20" t="s">
        <v>151</v>
      </c>
      <c r="D18" s="21" t="s">
        <v>157</v>
      </c>
      <c r="E18" s="20" t="s">
        <v>5</v>
      </c>
      <c r="F18" s="20" t="s">
        <v>277</v>
      </c>
      <c r="G18" s="20" t="s">
        <v>278</v>
      </c>
      <c r="H18" s="10"/>
      <c r="I18" s="13">
        <v>15</v>
      </c>
      <c r="J18" s="14">
        <v>75.6500015258789</v>
      </c>
      <c r="K18" s="15">
        <v>65.0976676940918</v>
      </c>
      <c r="L18" s="15">
        <v>899.6400146484375</v>
      </c>
    </row>
    <row r="19" spans="1:12" ht="12.75">
      <c r="A19" s="2">
        <v>4</v>
      </c>
      <c r="B19" s="13">
        <v>110</v>
      </c>
      <c r="C19" s="20" t="s">
        <v>151</v>
      </c>
      <c r="D19" s="21" t="s">
        <v>179</v>
      </c>
      <c r="E19" s="20" t="s">
        <v>3</v>
      </c>
      <c r="F19" s="20" t="s">
        <v>279</v>
      </c>
      <c r="G19" s="20" t="s">
        <v>280</v>
      </c>
      <c r="H19" s="10"/>
      <c r="I19" s="13">
        <v>15</v>
      </c>
      <c r="J19" s="14">
        <v>75.6500015258789</v>
      </c>
      <c r="K19" s="15">
        <v>64.8705047607422</v>
      </c>
      <c r="L19" s="15">
        <v>896.5</v>
      </c>
    </row>
    <row r="20" spans="1:12" ht="12.75">
      <c r="A20" s="2">
        <v>5</v>
      </c>
      <c r="B20" s="13">
        <v>222</v>
      </c>
      <c r="C20" s="20" t="s">
        <v>151</v>
      </c>
      <c r="D20" s="21" t="s">
        <v>154</v>
      </c>
      <c r="E20" s="20" t="s">
        <v>5</v>
      </c>
      <c r="F20" s="20" t="s">
        <v>281</v>
      </c>
      <c r="G20" s="20" t="s">
        <v>282</v>
      </c>
      <c r="H20" s="10"/>
      <c r="I20" s="13">
        <v>15</v>
      </c>
      <c r="J20" s="14">
        <v>75.6500015258789</v>
      </c>
      <c r="K20" s="15">
        <v>64.81446762084961</v>
      </c>
      <c r="L20" s="15">
        <v>895.72998046875</v>
      </c>
    </row>
    <row r="21" spans="1:12" ht="12.75">
      <c r="A21" s="2">
        <v>6</v>
      </c>
      <c r="B21" s="13">
        <v>8</v>
      </c>
      <c r="C21" s="20" t="s">
        <v>151</v>
      </c>
      <c r="D21" s="21" t="s">
        <v>160</v>
      </c>
      <c r="E21" s="20" t="s">
        <v>161</v>
      </c>
      <c r="F21" s="20" t="s">
        <v>283</v>
      </c>
      <c r="G21" s="20" t="s">
        <v>284</v>
      </c>
      <c r="H21" s="10"/>
      <c r="I21" s="13">
        <v>14</v>
      </c>
      <c r="J21" s="14">
        <v>70.75</v>
      </c>
      <c r="K21" s="15">
        <v>61.62817153930664</v>
      </c>
      <c r="L21" s="15">
        <v>851.6900024414062</v>
      </c>
    </row>
    <row r="22" spans="1:12" ht="12.75">
      <c r="A22" s="2">
        <v>7</v>
      </c>
      <c r="B22" s="13">
        <v>16</v>
      </c>
      <c r="C22" s="20" t="s">
        <v>151</v>
      </c>
      <c r="D22" s="21" t="s">
        <v>170</v>
      </c>
      <c r="E22" s="20" t="s">
        <v>6</v>
      </c>
      <c r="F22" s="20" t="s">
        <v>285</v>
      </c>
      <c r="G22" s="20" t="s">
        <v>286</v>
      </c>
      <c r="H22" s="10"/>
      <c r="I22" s="13">
        <v>14</v>
      </c>
      <c r="J22" s="14">
        <v>70.75</v>
      </c>
      <c r="K22" s="15">
        <v>60.86268539428711</v>
      </c>
      <c r="L22" s="15">
        <v>841.1199951171875</v>
      </c>
    </row>
    <row r="23" spans="1:12" ht="12.75">
      <c r="A23" s="2">
        <v>8</v>
      </c>
      <c r="B23" s="13">
        <v>7</v>
      </c>
      <c r="C23" s="20" t="s">
        <v>151</v>
      </c>
      <c r="D23" s="21" t="s">
        <v>185</v>
      </c>
      <c r="E23" s="20" t="s">
        <v>4</v>
      </c>
      <c r="F23" s="20" t="s">
        <v>287</v>
      </c>
      <c r="G23" s="20" t="s">
        <v>288</v>
      </c>
      <c r="H23" s="10"/>
      <c r="I23" s="13">
        <v>14</v>
      </c>
      <c r="J23" s="14">
        <v>70.75</v>
      </c>
      <c r="K23" s="15">
        <v>60.21177291870117</v>
      </c>
      <c r="L23" s="15">
        <v>832.1199951171875</v>
      </c>
    </row>
    <row r="24" spans="1:12" ht="12.75">
      <c r="A24" s="2">
        <v>9</v>
      </c>
      <c r="B24" s="13">
        <v>71</v>
      </c>
      <c r="C24" s="20" t="s">
        <v>151</v>
      </c>
      <c r="D24" s="21" t="s">
        <v>173</v>
      </c>
      <c r="E24" s="20" t="s">
        <v>3</v>
      </c>
      <c r="F24" s="20" t="s">
        <v>289</v>
      </c>
      <c r="G24" s="20" t="s">
        <v>290</v>
      </c>
      <c r="H24" s="10"/>
      <c r="I24" s="13">
        <v>13</v>
      </c>
      <c r="J24" s="14">
        <v>65.8499984741211</v>
      </c>
      <c r="K24" s="15">
        <v>58.26789321899414</v>
      </c>
      <c r="L24" s="15">
        <v>805.260009765625</v>
      </c>
    </row>
    <row r="25" spans="1:12" ht="12.75">
      <c r="A25" s="2">
        <v>10</v>
      </c>
      <c r="B25" s="13">
        <v>17</v>
      </c>
      <c r="C25" s="20" t="s">
        <v>151</v>
      </c>
      <c r="D25" s="21" t="s">
        <v>188</v>
      </c>
      <c r="E25" s="20" t="s">
        <v>5</v>
      </c>
      <c r="F25" s="20" t="s">
        <v>291</v>
      </c>
      <c r="G25" s="20" t="s">
        <v>292</v>
      </c>
      <c r="H25" s="10"/>
      <c r="I25" s="13">
        <v>14</v>
      </c>
      <c r="J25" s="14">
        <v>70.75</v>
      </c>
      <c r="K25" s="15">
        <v>58.2476303100586</v>
      </c>
      <c r="L25" s="15">
        <v>804.97998046875</v>
      </c>
    </row>
    <row r="26" spans="1:12" ht="12.75">
      <c r="A26" s="2">
        <v>11</v>
      </c>
      <c r="B26" s="13">
        <v>197</v>
      </c>
      <c r="C26" s="20" t="s">
        <v>151</v>
      </c>
      <c r="D26" s="21" t="s">
        <v>182</v>
      </c>
      <c r="E26" s="20" t="s">
        <v>89</v>
      </c>
      <c r="F26" s="20" t="s">
        <v>293</v>
      </c>
      <c r="G26" s="20" t="s">
        <v>294</v>
      </c>
      <c r="H26" s="10"/>
      <c r="I26" s="13">
        <v>7</v>
      </c>
      <c r="J26" s="14">
        <v>36.45000076293945</v>
      </c>
      <c r="K26" s="15">
        <v>32.28846473693848</v>
      </c>
      <c r="L26" s="15">
        <v>446.2200012207031</v>
      </c>
    </row>
    <row r="27" spans="1:12" ht="12.75">
      <c r="A27" s="2" t="s">
        <v>59</v>
      </c>
      <c r="B27" s="13">
        <v>70</v>
      </c>
      <c r="C27" s="20" t="s">
        <v>151</v>
      </c>
      <c r="D27" s="21" t="s">
        <v>295</v>
      </c>
      <c r="E27" s="20" t="s">
        <v>89</v>
      </c>
      <c r="F27" s="20" t="s">
        <v>62</v>
      </c>
      <c r="G27" s="20" t="s">
        <v>62</v>
      </c>
      <c r="H27" s="10" t="s">
        <v>113</v>
      </c>
      <c r="I27" s="13">
        <v>0</v>
      </c>
      <c r="J27" s="14">
        <v>0</v>
      </c>
      <c r="K27" s="15">
        <v>0</v>
      </c>
      <c r="L27" s="15">
        <v>0</v>
      </c>
    </row>
    <row r="28" spans="1:12" ht="12.75">
      <c r="A28" s="2" t="s">
        <v>59</v>
      </c>
      <c r="B28" s="13">
        <v>68</v>
      </c>
      <c r="C28" s="20" t="s">
        <v>151</v>
      </c>
      <c r="D28" s="21" t="s">
        <v>184</v>
      </c>
      <c r="E28" s="20" t="s">
        <v>89</v>
      </c>
      <c r="F28" s="20" t="s">
        <v>62</v>
      </c>
      <c r="G28" s="20" t="s">
        <v>62</v>
      </c>
      <c r="H28" s="10" t="s">
        <v>113</v>
      </c>
      <c r="I28" s="13">
        <v>0</v>
      </c>
      <c r="J28" s="14">
        <v>0</v>
      </c>
      <c r="K28" s="15">
        <v>0</v>
      </c>
      <c r="L28" s="15">
        <v>0</v>
      </c>
    </row>
    <row r="29" spans="1:12" ht="12.75">
      <c r="A29" s="2" t="s">
        <v>59</v>
      </c>
      <c r="B29" s="13">
        <v>1</v>
      </c>
      <c r="C29" s="20" t="s">
        <v>151</v>
      </c>
      <c r="D29" s="21" t="s">
        <v>167</v>
      </c>
      <c r="E29" s="20" t="s">
        <v>6</v>
      </c>
      <c r="F29" s="20" t="s">
        <v>296</v>
      </c>
      <c r="G29" s="20" t="s">
        <v>62</v>
      </c>
      <c r="H29" s="10" t="s">
        <v>297</v>
      </c>
      <c r="I29" s="13">
        <v>2</v>
      </c>
      <c r="J29" s="14">
        <v>0</v>
      </c>
      <c r="K29" s="15">
        <v>0</v>
      </c>
      <c r="L29" s="15">
        <v>0</v>
      </c>
    </row>
    <row r="30" spans="1:12" ht="12.75">
      <c r="A30" s="2" t="s">
        <v>59</v>
      </c>
      <c r="B30" s="13">
        <v>11</v>
      </c>
      <c r="C30" s="20" t="s">
        <v>151</v>
      </c>
      <c r="D30" s="21" t="s">
        <v>176</v>
      </c>
      <c r="E30" s="20" t="s">
        <v>6</v>
      </c>
      <c r="F30" s="20" t="s">
        <v>298</v>
      </c>
      <c r="G30" s="20" t="s">
        <v>62</v>
      </c>
      <c r="H30" s="10" t="s">
        <v>297</v>
      </c>
      <c r="I30" s="13">
        <v>4</v>
      </c>
      <c r="J30" s="14">
        <v>0</v>
      </c>
      <c r="K30" s="15">
        <v>0</v>
      </c>
      <c r="L30" s="15">
        <v>0</v>
      </c>
    </row>
    <row r="31" spans="1:12" ht="12.75">
      <c r="A31" s="2"/>
      <c r="B31" s="13"/>
      <c r="C31" s="20"/>
      <c r="D31" s="21"/>
      <c r="E31" s="20"/>
      <c r="F31" s="20"/>
      <c r="G31" s="20"/>
      <c r="H31" s="10"/>
      <c r="I31" s="13"/>
      <c r="J31" s="14"/>
      <c r="K31" s="15"/>
      <c r="L31" s="15"/>
    </row>
    <row r="32" spans="1:8" ht="19.5">
      <c r="A32" s="1" t="s">
        <v>16</v>
      </c>
      <c r="B32" s="1"/>
      <c r="C32" s="1"/>
      <c r="D32" s="1"/>
      <c r="E32" s="1"/>
      <c r="F32" s="1"/>
      <c r="G32" s="2"/>
      <c r="H32" s="2"/>
    </row>
    <row r="33" spans="2:8" ht="12.75">
      <c r="B33" s="2"/>
      <c r="C33" s="2"/>
      <c r="D33" s="2"/>
      <c r="E33" s="2"/>
      <c r="F33" s="2"/>
      <c r="G33" s="2"/>
      <c r="H33" s="2"/>
    </row>
    <row r="34" spans="1:17" ht="16.5">
      <c r="A34" s="3" t="s">
        <v>8</v>
      </c>
      <c r="B34" s="4" t="s">
        <v>299</v>
      </c>
      <c r="C34" s="3" t="s">
        <v>9</v>
      </c>
      <c r="D34" s="4" t="s">
        <v>22</v>
      </c>
      <c r="E34" s="3" t="s">
        <v>10</v>
      </c>
      <c r="F34" s="4" t="s">
        <v>190</v>
      </c>
      <c r="H34" s="5"/>
      <c r="I34" s="5"/>
      <c r="Q34" s="17"/>
    </row>
    <row r="35" spans="1:13" ht="16.5">
      <c r="A35" s="3" t="s">
        <v>12</v>
      </c>
      <c r="B35" s="4" t="s">
        <v>191</v>
      </c>
      <c r="C35" s="2"/>
      <c r="D35" s="6"/>
      <c r="E35" s="6" t="s">
        <v>15</v>
      </c>
      <c r="F35" s="12" t="s">
        <v>300</v>
      </c>
      <c r="G35" s="2"/>
      <c r="H35" s="2"/>
      <c r="I35" s="10"/>
      <c r="K35" s="10"/>
      <c r="M35" s="17"/>
    </row>
    <row r="36" spans="1:14" ht="15">
      <c r="A36" s="18" t="s">
        <v>25</v>
      </c>
      <c r="B36" s="18" t="s">
        <v>26</v>
      </c>
      <c r="C36" s="18" t="s">
        <v>12</v>
      </c>
      <c r="D36" s="18" t="s">
        <v>1</v>
      </c>
      <c r="E36" s="18" t="s">
        <v>13</v>
      </c>
      <c r="F36" s="18" t="s">
        <v>27</v>
      </c>
      <c r="G36" s="18" t="s">
        <v>28</v>
      </c>
      <c r="H36" s="18" t="s">
        <v>29</v>
      </c>
      <c r="I36" s="18" t="s">
        <v>30</v>
      </c>
      <c r="J36" s="18" t="s">
        <v>31</v>
      </c>
      <c r="K36" s="18" t="s">
        <v>32</v>
      </c>
      <c r="L36" s="18" t="s">
        <v>2</v>
      </c>
      <c r="N36" s="19"/>
    </row>
    <row r="37" spans="1:12" ht="12.75">
      <c r="A37" s="2">
        <v>1</v>
      </c>
      <c r="B37" s="13">
        <v>373</v>
      </c>
      <c r="C37" s="20" t="s">
        <v>192</v>
      </c>
      <c r="D37" s="21" t="s">
        <v>193</v>
      </c>
      <c r="E37" s="20" t="s">
        <v>4</v>
      </c>
      <c r="F37" s="20" t="s">
        <v>301</v>
      </c>
      <c r="G37" s="20" t="s">
        <v>301</v>
      </c>
      <c r="H37" s="10"/>
      <c r="I37" s="13">
        <v>14</v>
      </c>
      <c r="J37" s="14">
        <v>70.75</v>
      </c>
      <c r="K37" s="15">
        <v>62.808247375488286</v>
      </c>
      <c r="L37" s="15">
        <v>1000</v>
      </c>
    </row>
    <row r="38" spans="1:12" ht="12.75">
      <c r="A38" s="2">
        <v>2</v>
      </c>
      <c r="B38" s="13">
        <v>46</v>
      </c>
      <c r="C38" s="20" t="s">
        <v>192</v>
      </c>
      <c r="D38" s="21" t="s">
        <v>199</v>
      </c>
      <c r="E38" s="20" t="s">
        <v>200</v>
      </c>
      <c r="F38" s="20" t="s">
        <v>302</v>
      </c>
      <c r="G38" s="20" t="s">
        <v>302</v>
      </c>
      <c r="H38" s="22"/>
      <c r="I38" s="13">
        <v>14</v>
      </c>
      <c r="J38" s="14">
        <v>70.75</v>
      </c>
      <c r="K38" s="15">
        <v>60.140540313720706</v>
      </c>
      <c r="L38" s="15">
        <v>957.52001953125</v>
      </c>
    </row>
    <row r="39" spans="1:12" ht="12.75">
      <c r="A39" s="2">
        <v>3</v>
      </c>
      <c r="B39" s="13">
        <v>18</v>
      </c>
      <c r="C39" s="20" t="s">
        <v>192</v>
      </c>
      <c r="D39" s="21" t="s">
        <v>195</v>
      </c>
      <c r="E39" s="20" t="s">
        <v>5</v>
      </c>
      <c r="F39" s="20" t="s">
        <v>303</v>
      </c>
      <c r="G39" s="20" t="s">
        <v>303</v>
      </c>
      <c r="H39" s="10"/>
      <c r="I39" s="13">
        <v>14</v>
      </c>
      <c r="J39" s="14">
        <v>70.75</v>
      </c>
      <c r="K39" s="15">
        <v>59.78592224121094</v>
      </c>
      <c r="L39" s="15">
        <v>951.8800048828125</v>
      </c>
    </row>
    <row r="40" spans="1:12" ht="12.75">
      <c r="A40" s="2">
        <v>4</v>
      </c>
      <c r="B40" s="13">
        <v>19</v>
      </c>
      <c r="C40" s="20" t="s">
        <v>192</v>
      </c>
      <c r="D40" s="21" t="s">
        <v>212</v>
      </c>
      <c r="E40" s="20" t="s">
        <v>4</v>
      </c>
      <c r="F40" s="20" t="s">
        <v>304</v>
      </c>
      <c r="G40" s="20" t="s">
        <v>305</v>
      </c>
      <c r="H40" s="10"/>
      <c r="I40" s="13">
        <v>13</v>
      </c>
      <c r="J40" s="14">
        <v>65.8499984741211</v>
      </c>
      <c r="K40" s="15">
        <v>58.53174362182617</v>
      </c>
      <c r="L40" s="15">
        <v>931.9099731445312</v>
      </c>
    </row>
    <row r="41" spans="1:12" ht="12.75">
      <c r="A41" s="2">
        <v>5</v>
      </c>
      <c r="B41" s="13">
        <v>149</v>
      </c>
      <c r="C41" s="20" t="s">
        <v>192</v>
      </c>
      <c r="D41" s="21" t="s">
        <v>203</v>
      </c>
      <c r="E41" s="20" t="s">
        <v>5</v>
      </c>
      <c r="F41" s="20" t="s">
        <v>306</v>
      </c>
      <c r="G41" s="20" t="s">
        <v>307</v>
      </c>
      <c r="H41" s="10"/>
      <c r="I41" s="13">
        <v>13</v>
      </c>
      <c r="J41" s="14">
        <v>65.8499984741211</v>
      </c>
      <c r="K41" s="15">
        <v>55.79995880126953</v>
      </c>
      <c r="L41" s="15">
        <v>888.4099731445312</v>
      </c>
    </row>
    <row r="42" spans="1:12" ht="12.75">
      <c r="A42" s="2">
        <v>6</v>
      </c>
      <c r="B42" s="13">
        <v>60</v>
      </c>
      <c r="C42" s="20" t="s">
        <v>192</v>
      </c>
      <c r="D42" s="21" t="s">
        <v>209</v>
      </c>
      <c r="E42" s="20" t="s">
        <v>6</v>
      </c>
      <c r="F42" s="20" t="s">
        <v>308</v>
      </c>
      <c r="G42" s="20" t="s">
        <v>309</v>
      </c>
      <c r="H42" s="10"/>
      <c r="I42" s="13">
        <v>13</v>
      </c>
      <c r="J42" s="14">
        <v>65.8499984741211</v>
      </c>
      <c r="K42" s="15">
        <v>55.286705017089844</v>
      </c>
      <c r="L42" s="15">
        <v>880.239990234375</v>
      </c>
    </row>
    <row r="43" spans="1:12" ht="12.75">
      <c r="A43" s="2">
        <v>7</v>
      </c>
      <c r="B43" s="13">
        <v>12</v>
      </c>
      <c r="C43" s="20" t="s">
        <v>192</v>
      </c>
      <c r="D43" s="21" t="s">
        <v>206</v>
      </c>
      <c r="E43" s="20" t="s">
        <v>103</v>
      </c>
      <c r="F43" s="20" t="s">
        <v>310</v>
      </c>
      <c r="G43" s="20" t="s">
        <v>311</v>
      </c>
      <c r="H43" s="10"/>
      <c r="I43" s="13">
        <v>11</v>
      </c>
      <c r="J43" s="14">
        <v>56.04999923706055</v>
      </c>
      <c r="K43" s="15">
        <v>49.4838981628418</v>
      </c>
      <c r="L43" s="15">
        <v>787.8499755859375</v>
      </c>
    </row>
    <row r="44" spans="1:12" ht="12.75">
      <c r="A44" s="2">
        <v>8</v>
      </c>
      <c r="B44" s="13">
        <v>26</v>
      </c>
      <c r="C44" s="20" t="s">
        <v>192</v>
      </c>
      <c r="D44" s="21" t="s">
        <v>218</v>
      </c>
      <c r="E44" s="20" t="s">
        <v>6</v>
      </c>
      <c r="F44" s="20" t="s">
        <v>312</v>
      </c>
      <c r="G44" s="20" t="s">
        <v>313</v>
      </c>
      <c r="H44" s="10"/>
      <c r="I44" s="13">
        <v>12</v>
      </c>
      <c r="J44" s="14">
        <v>60.95000076293945</v>
      </c>
      <c r="K44" s="15">
        <v>48.226509475708006</v>
      </c>
      <c r="L44" s="15">
        <v>767.8300170898438</v>
      </c>
    </row>
    <row r="45" spans="1:12" ht="12.75">
      <c r="A45" s="2">
        <v>9</v>
      </c>
      <c r="B45" s="13">
        <v>221</v>
      </c>
      <c r="C45" s="20" t="s">
        <v>192</v>
      </c>
      <c r="D45" s="21" t="s">
        <v>220</v>
      </c>
      <c r="E45" s="20" t="s">
        <v>17</v>
      </c>
      <c r="F45" s="20" t="s">
        <v>314</v>
      </c>
      <c r="G45" s="20" t="s">
        <v>315</v>
      </c>
      <c r="H45" s="10"/>
      <c r="I45" s="13">
        <v>10</v>
      </c>
      <c r="J45" s="14">
        <v>51.150001525878906</v>
      </c>
      <c r="K45" s="15">
        <v>44.465370941162114</v>
      </c>
      <c r="L45" s="15">
        <v>707.9500122070312</v>
      </c>
    </row>
    <row r="46" spans="1:12" ht="12.75">
      <c r="A46" s="2">
        <v>10</v>
      </c>
      <c r="B46" s="13">
        <v>173</v>
      </c>
      <c r="C46" s="20" t="s">
        <v>192</v>
      </c>
      <c r="D46" s="21" t="s">
        <v>219</v>
      </c>
      <c r="E46" s="20" t="s">
        <v>89</v>
      </c>
      <c r="F46" s="20" t="s">
        <v>316</v>
      </c>
      <c r="G46" s="20" t="s">
        <v>317</v>
      </c>
      <c r="H46" s="10"/>
      <c r="I46" s="13">
        <v>8</v>
      </c>
      <c r="J46" s="14">
        <v>41.349998474121094</v>
      </c>
      <c r="K46" s="15">
        <v>36.200129699707034</v>
      </c>
      <c r="L46" s="15">
        <v>576.3499755859375</v>
      </c>
    </row>
    <row r="47" spans="1:12" ht="12.75">
      <c r="A47" s="2" t="s">
        <v>59</v>
      </c>
      <c r="B47" s="13">
        <v>24</v>
      </c>
      <c r="C47" s="20" t="s">
        <v>192</v>
      </c>
      <c r="D47" s="21" t="s">
        <v>197</v>
      </c>
      <c r="E47" s="20" t="s">
        <v>3</v>
      </c>
      <c r="F47" s="20" t="s">
        <v>62</v>
      </c>
      <c r="G47" s="20" t="s">
        <v>62</v>
      </c>
      <c r="H47" s="10" t="s">
        <v>113</v>
      </c>
      <c r="I47" s="13">
        <v>0</v>
      </c>
      <c r="J47" s="14">
        <v>0</v>
      </c>
      <c r="K47" s="15">
        <v>0</v>
      </c>
      <c r="L47" s="15">
        <v>0</v>
      </c>
    </row>
    <row r="48" spans="1:12" ht="12.75">
      <c r="A48" s="2" t="s">
        <v>59</v>
      </c>
      <c r="B48" s="13">
        <v>170</v>
      </c>
      <c r="C48" s="20" t="s">
        <v>192</v>
      </c>
      <c r="D48" s="21" t="s">
        <v>215</v>
      </c>
      <c r="E48" s="20" t="s">
        <v>89</v>
      </c>
      <c r="F48" s="20" t="s">
        <v>62</v>
      </c>
      <c r="G48" s="20" t="s">
        <v>62</v>
      </c>
      <c r="H48" s="10" t="s">
        <v>113</v>
      </c>
      <c r="I48" s="13">
        <v>0</v>
      </c>
      <c r="J48" s="14">
        <v>0</v>
      </c>
      <c r="K48" s="15">
        <v>0</v>
      </c>
      <c r="L48" s="15">
        <v>0</v>
      </c>
    </row>
    <row r="49" spans="1:8" ht="19.5">
      <c r="A49" s="1" t="s">
        <v>16</v>
      </c>
      <c r="B49" s="1"/>
      <c r="C49" s="1"/>
      <c r="D49" s="1"/>
      <c r="E49" s="1"/>
      <c r="F49" s="1"/>
      <c r="G49" s="2"/>
      <c r="H49" s="2"/>
    </row>
    <row r="50" spans="2:8" ht="12.75">
      <c r="B50" s="2"/>
      <c r="C50" s="2"/>
      <c r="D50" s="2"/>
      <c r="E50" s="2"/>
      <c r="F50" s="2"/>
      <c r="G50" s="2"/>
      <c r="H50" s="2"/>
    </row>
    <row r="51" spans="1:17" ht="16.5">
      <c r="A51" s="3" t="s">
        <v>8</v>
      </c>
      <c r="B51" s="4" t="s">
        <v>21</v>
      </c>
      <c r="C51" s="3" t="s">
        <v>9</v>
      </c>
      <c r="D51" s="4" t="s">
        <v>22</v>
      </c>
      <c r="E51" s="3" t="s">
        <v>10</v>
      </c>
      <c r="F51" s="4" t="s">
        <v>23</v>
      </c>
      <c r="H51" s="5"/>
      <c r="I51" s="5"/>
      <c r="Q51" s="17"/>
    </row>
    <row r="52" spans="1:13" ht="16.5">
      <c r="A52" s="3" t="s">
        <v>12</v>
      </c>
      <c r="B52" s="4" t="s">
        <v>24</v>
      </c>
      <c r="C52" s="2"/>
      <c r="D52" s="6"/>
      <c r="E52" s="6" t="s">
        <v>15</v>
      </c>
      <c r="F52" s="12">
        <v>38692.364583333336</v>
      </c>
      <c r="G52" s="2"/>
      <c r="H52" s="2"/>
      <c r="I52" s="10"/>
      <c r="K52" s="10"/>
      <c r="M52" s="17"/>
    </row>
    <row r="53" spans="1:14" ht="15">
      <c r="A53" s="18" t="s">
        <v>25</v>
      </c>
      <c r="B53" s="18" t="s">
        <v>26</v>
      </c>
      <c r="C53" s="18" t="s">
        <v>12</v>
      </c>
      <c r="D53" s="18" t="s">
        <v>1</v>
      </c>
      <c r="E53" s="18" t="s">
        <v>13</v>
      </c>
      <c r="F53" s="18" t="s">
        <v>27</v>
      </c>
      <c r="G53" s="18" t="s">
        <v>28</v>
      </c>
      <c r="H53" s="18" t="s">
        <v>29</v>
      </c>
      <c r="I53" s="18" t="s">
        <v>30</v>
      </c>
      <c r="J53" s="18" t="s">
        <v>31</v>
      </c>
      <c r="K53" s="18" t="s">
        <v>32</v>
      </c>
      <c r="L53" s="18" t="s">
        <v>2</v>
      </c>
      <c r="N53" s="19"/>
    </row>
    <row r="54" spans="1:12" ht="12.75">
      <c r="A54" s="2">
        <v>1</v>
      </c>
      <c r="B54" s="13">
        <v>3</v>
      </c>
      <c r="C54" s="20" t="s">
        <v>33</v>
      </c>
      <c r="D54" s="21" t="s">
        <v>34</v>
      </c>
      <c r="E54" s="20" t="s">
        <v>5</v>
      </c>
      <c r="F54" s="20" t="s">
        <v>35</v>
      </c>
      <c r="G54" s="20" t="s">
        <v>35</v>
      </c>
      <c r="H54" s="10"/>
      <c r="I54" s="13">
        <v>10</v>
      </c>
      <c r="J54" s="14">
        <v>53.650001525878906</v>
      </c>
      <c r="K54" s="15">
        <v>63.67385330200195</v>
      </c>
      <c r="L54" s="15">
        <v>1000</v>
      </c>
    </row>
    <row r="55" spans="1:12" ht="12.75">
      <c r="A55" s="2">
        <v>2</v>
      </c>
      <c r="B55" s="13">
        <v>54</v>
      </c>
      <c r="C55" s="20" t="s">
        <v>33</v>
      </c>
      <c r="D55" s="21" t="s">
        <v>36</v>
      </c>
      <c r="E55" s="20" t="s">
        <v>3</v>
      </c>
      <c r="F55" s="20" t="s">
        <v>37</v>
      </c>
      <c r="G55" s="20" t="s">
        <v>37</v>
      </c>
      <c r="H55" s="22"/>
      <c r="I55" s="13">
        <v>10</v>
      </c>
      <c r="J55" s="14">
        <v>53.650001525878906</v>
      </c>
      <c r="K55" s="15">
        <v>60.50865783691406</v>
      </c>
      <c r="L55" s="15">
        <v>950.2899780273438</v>
      </c>
    </row>
    <row r="56" spans="1:12" ht="12.75">
      <c r="A56" s="2">
        <v>3</v>
      </c>
      <c r="B56" s="13">
        <v>110</v>
      </c>
      <c r="C56" s="20" t="s">
        <v>33</v>
      </c>
      <c r="D56" s="21" t="s">
        <v>38</v>
      </c>
      <c r="E56" s="20" t="s">
        <v>3</v>
      </c>
      <c r="F56" s="20" t="s">
        <v>39</v>
      </c>
      <c r="G56" s="20" t="s">
        <v>40</v>
      </c>
      <c r="H56" s="10"/>
      <c r="I56" s="13">
        <v>9</v>
      </c>
      <c r="J56" s="14">
        <v>48.75</v>
      </c>
      <c r="K56" s="15">
        <v>55.80250625610352</v>
      </c>
      <c r="L56" s="15">
        <v>876.3800048828125</v>
      </c>
    </row>
    <row r="57" spans="1:12" ht="12.75">
      <c r="A57" s="2">
        <v>4</v>
      </c>
      <c r="B57" s="13">
        <v>224</v>
      </c>
      <c r="C57" s="20" t="s">
        <v>33</v>
      </c>
      <c r="D57" s="21" t="s">
        <v>41</v>
      </c>
      <c r="E57" s="20" t="s">
        <v>5</v>
      </c>
      <c r="F57" s="20" t="s">
        <v>42</v>
      </c>
      <c r="G57" s="20" t="s">
        <v>43</v>
      </c>
      <c r="H57" s="10"/>
      <c r="I57" s="13">
        <v>9</v>
      </c>
      <c r="J57" s="14">
        <v>48.75</v>
      </c>
      <c r="K57" s="15">
        <v>55.52391700744629</v>
      </c>
      <c r="L57" s="15">
        <v>872</v>
      </c>
    </row>
    <row r="58" spans="1:12" ht="12.75">
      <c r="A58" s="2">
        <v>5</v>
      </c>
      <c r="B58" s="13">
        <v>191</v>
      </c>
      <c r="C58" s="20" t="s">
        <v>33</v>
      </c>
      <c r="D58" s="21" t="s">
        <v>44</v>
      </c>
      <c r="E58" s="20" t="s">
        <v>4</v>
      </c>
      <c r="F58" s="20" t="s">
        <v>45</v>
      </c>
      <c r="G58" s="20" t="s">
        <v>46</v>
      </c>
      <c r="H58" s="10"/>
      <c r="I58" s="13">
        <v>9</v>
      </c>
      <c r="J58" s="14">
        <v>48.75</v>
      </c>
      <c r="K58" s="15">
        <v>55.014120483398436</v>
      </c>
      <c r="L58" s="15">
        <v>863.989990234375</v>
      </c>
    </row>
    <row r="59" spans="1:12" ht="12.75">
      <c r="A59" s="2">
        <v>6</v>
      </c>
      <c r="B59" s="13">
        <v>14</v>
      </c>
      <c r="C59" s="20" t="s">
        <v>33</v>
      </c>
      <c r="D59" s="21" t="s">
        <v>47</v>
      </c>
      <c r="E59" s="20" t="s">
        <v>4</v>
      </c>
      <c r="F59" s="20" t="s">
        <v>48</v>
      </c>
      <c r="G59" s="20" t="s">
        <v>49</v>
      </c>
      <c r="H59" s="10"/>
      <c r="I59" s="13">
        <v>8</v>
      </c>
      <c r="J59" s="14">
        <v>43.849998474121094</v>
      </c>
      <c r="K59" s="15">
        <v>51.891613769531254</v>
      </c>
      <c r="L59" s="15">
        <v>814.9500122070312</v>
      </c>
    </row>
    <row r="60" spans="1:12" ht="12.75">
      <c r="A60" s="2">
        <v>7</v>
      </c>
      <c r="B60" s="13">
        <v>9</v>
      </c>
      <c r="C60" s="20" t="s">
        <v>33</v>
      </c>
      <c r="D60" s="21" t="s">
        <v>50</v>
      </c>
      <c r="E60" s="20" t="s">
        <v>3</v>
      </c>
      <c r="F60" s="20" t="s">
        <v>51</v>
      </c>
      <c r="G60" s="20" t="s">
        <v>52</v>
      </c>
      <c r="H60" s="10"/>
      <c r="I60" s="13">
        <v>8</v>
      </c>
      <c r="J60" s="14">
        <v>43.849998474121094</v>
      </c>
      <c r="K60" s="15">
        <v>51.51853523254395</v>
      </c>
      <c r="L60" s="15">
        <v>809.0999755859375</v>
      </c>
    </row>
    <row r="61" spans="1:12" ht="12.75">
      <c r="A61" s="2">
        <v>8</v>
      </c>
      <c r="B61" s="13">
        <v>34</v>
      </c>
      <c r="C61" s="20" t="s">
        <v>33</v>
      </c>
      <c r="D61" s="21" t="s">
        <v>53</v>
      </c>
      <c r="E61" s="20" t="s">
        <v>5</v>
      </c>
      <c r="F61" s="20" t="s">
        <v>54</v>
      </c>
      <c r="G61" s="20" t="s">
        <v>55</v>
      </c>
      <c r="H61" s="10"/>
      <c r="I61" s="13">
        <v>7</v>
      </c>
      <c r="J61" s="14">
        <v>38.95000076293945</v>
      </c>
      <c r="K61" s="15">
        <v>45.83476181030274</v>
      </c>
      <c r="L61" s="15">
        <v>719.8300170898438</v>
      </c>
    </row>
    <row r="62" spans="1:12" ht="12.75">
      <c r="A62" s="2">
        <v>9</v>
      </c>
      <c r="B62" s="13">
        <v>71</v>
      </c>
      <c r="C62" s="20" t="s">
        <v>33</v>
      </c>
      <c r="D62" s="21" t="s">
        <v>56</v>
      </c>
      <c r="E62" s="20" t="s">
        <v>6</v>
      </c>
      <c r="F62" s="20" t="s">
        <v>57</v>
      </c>
      <c r="G62" s="20" t="s">
        <v>58</v>
      </c>
      <c r="H62" s="10"/>
      <c r="I62" s="13">
        <v>7</v>
      </c>
      <c r="J62" s="14">
        <v>38.95000076293945</v>
      </c>
      <c r="K62" s="15">
        <v>42.5293155670166</v>
      </c>
      <c r="L62" s="15">
        <v>667.9199829101562</v>
      </c>
    </row>
    <row r="63" spans="1:12" ht="12.75">
      <c r="A63" s="2" t="s">
        <v>59</v>
      </c>
      <c r="B63" s="13">
        <v>20</v>
      </c>
      <c r="C63" s="20" t="s">
        <v>33</v>
      </c>
      <c r="D63" s="21" t="s">
        <v>60</v>
      </c>
      <c r="E63" s="20" t="s">
        <v>6</v>
      </c>
      <c r="F63" s="20" t="s">
        <v>61</v>
      </c>
      <c r="G63" s="20" t="s">
        <v>62</v>
      </c>
      <c r="H63" s="10" t="s">
        <v>63</v>
      </c>
      <c r="I63" s="13">
        <v>3</v>
      </c>
      <c r="J63" s="14">
        <v>0</v>
      </c>
      <c r="K63" s="15">
        <v>0</v>
      </c>
      <c r="L63" s="15">
        <v>0</v>
      </c>
    </row>
    <row r="65" spans="1:8" ht="19.5">
      <c r="A65" s="1" t="s">
        <v>16</v>
      </c>
      <c r="B65" s="1"/>
      <c r="C65" s="1"/>
      <c r="D65" s="1"/>
      <c r="E65" s="1"/>
      <c r="F65" s="1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1:17" ht="16.5">
      <c r="A67" s="3" t="s">
        <v>8</v>
      </c>
      <c r="B67" s="4" t="s">
        <v>21</v>
      </c>
      <c r="C67" s="3" t="s">
        <v>9</v>
      </c>
      <c r="D67" s="4" t="s">
        <v>22</v>
      </c>
      <c r="E67" s="3" t="s">
        <v>10</v>
      </c>
      <c r="F67" s="4" t="s">
        <v>23</v>
      </c>
      <c r="H67" s="5"/>
      <c r="I67" s="5"/>
      <c r="Q67" s="17"/>
    </row>
    <row r="68" spans="1:13" ht="16.5">
      <c r="A68" s="3" t="s">
        <v>12</v>
      </c>
      <c r="B68" s="4" t="s">
        <v>69</v>
      </c>
      <c r="C68" s="2"/>
      <c r="D68" s="6"/>
      <c r="E68" s="6" t="s">
        <v>15</v>
      </c>
      <c r="F68" s="12">
        <v>38692.364583333336</v>
      </c>
      <c r="G68" s="2"/>
      <c r="H68" s="2"/>
      <c r="I68" s="10"/>
      <c r="K68" s="10"/>
      <c r="M68" s="17"/>
    </row>
    <row r="69" spans="1:14" ht="15">
      <c r="A69" s="18" t="s">
        <v>25</v>
      </c>
      <c r="B69" s="18" t="s">
        <v>26</v>
      </c>
      <c r="C69" s="18" t="s">
        <v>12</v>
      </c>
      <c r="D69" s="18" t="s">
        <v>1</v>
      </c>
      <c r="E69" s="18" t="s">
        <v>13</v>
      </c>
      <c r="F69" s="18" t="s">
        <v>27</v>
      </c>
      <c r="G69" s="18" t="s">
        <v>28</v>
      </c>
      <c r="H69" s="18" t="s">
        <v>29</v>
      </c>
      <c r="I69" s="18" t="s">
        <v>30</v>
      </c>
      <c r="J69" s="18" t="s">
        <v>31</v>
      </c>
      <c r="K69" s="18" t="s">
        <v>32</v>
      </c>
      <c r="L69" s="18" t="s">
        <v>2</v>
      </c>
      <c r="N69" s="19"/>
    </row>
    <row r="70" spans="1:12" ht="12.75">
      <c r="A70" s="2">
        <v>1</v>
      </c>
      <c r="B70" s="13">
        <v>24</v>
      </c>
      <c r="C70" s="20" t="s">
        <v>70</v>
      </c>
      <c r="D70" s="21" t="s">
        <v>71</v>
      </c>
      <c r="E70" s="20" t="s">
        <v>3</v>
      </c>
      <c r="F70" s="20" t="s">
        <v>72</v>
      </c>
      <c r="G70" s="20" t="s">
        <v>72</v>
      </c>
      <c r="H70" s="10"/>
      <c r="I70" s="13">
        <v>10</v>
      </c>
      <c r="J70" s="14">
        <v>53.650001525878906</v>
      </c>
      <c r="K70" s="15">
        <v>63.83864822387695</v>
      </c>
      <c r="L70" s="15">
        <v>1000</v>
      </c>
    </row>
    <row r="71" spans="1:12" ht="12.75">
      <c r="A71" s="2">
        <v>2</v>
      </c>
      <c r="B71" s="13">
        <v>923</v>
      </c>
      <c r="C71" s="20" t="s">
        <v>70</v>
      </c>
      <c r="D71" s="21" t="s">
        <v>73</v>
      </c>
      <c r="E71" s="20" t="s">
        <v>6</v>
      </c>
      <c r="F71" s="20" t="s">
        <v>74</v>
      </c>
      <c r="G71" s="20" t="s">
        <v>75</v>
      </c>
      <c r="H71" s="22"/>
      <c r="I71" s="13">
        <v>9</v>
      </c>
      <c r="J71" s="14">
        <v>48.75</v>
      </c>
      <c r="K71" s="15">
        <v>57.06389122009278</v>
      </c>
      <c r="L71" s="15">
        <v>893.8699951171875</v>
      </c>
    </row>
    <row r="72" spans="1:12" ht="12.75">
      <c r="A72" s="2">
        <v>3</v>
      </c>
      <c r="B72" s="13">
        <v>373</v>
      </c>
      <c r="C72" s="20" t="s">
        <v>70</v>
      </c>
      <c r="D72" s="21" t="s">
        <v>76</v>
      </c>
      <c r="E72" s="20" t="s">
        <v>4</v>
      </c>
      <c r="F72" s="20" t="s">
        <v>77</v>
      </c>
      <c r="G72" s="20" t="s">
        <v>78</v>
      </c>
      <c r="H72" s="10"/>
      <c r="I72" s="13">
        <v>9</v>
      </c>
      <c r="J72" s="14">
        <v>48.75</v>
      </c>
      <c r="K72" s="15">
        <v>56.936339950561525</v>
      </c>
      <c r="L72" s="15">
        <v>891.8699951171875</v>
      </c>
    </row>
    <row r="73" spans="1:12" ht="12.75">
      <c r="A73" s="2">
        <v>4</v>
      </c>
      <c r="B73" s="13">
        <v>111</v>
      </c>
      <c r="C73" s="20" t="s">
        <v>70</v>
      </c>
      <c r="D73" s="21" t="s">
        <v>79</v>
      </c>
      <c r="E73" s="20" t="s">
        <v>3</v>
      </c>
      <c r="F73" s="20" t="s">
        <v>80</v>
      </c>
      <c r="G73" s="20" t="s">
        <v>81</v>
      </c>
      <c r="H73" s="10"/>
      <c r="I73" s="13">
        <v>9</v>
      </c>
      <c r="J73" s="14">
        <v>48.75</v>
      </c>
      <c r="K73" s="15">
        <v>52.968177795410156</v>
      </c>
      <c r="L73" s="15">
        <v>829.7100219726562</v>
      </c>
    </row>
    <row r="74" spans="1:12" ht="12.75">
      <c r="A74" s="2">
        <v>5</v>
      </c>
      <c r="B74" s="13">
        <v>19</v>
      </c>
      <c r="C74" s="20" t="s">
        <v>70</v>
      </c>
      <c r="D74" s="21" t="s">
        <v>82</v>
      </c>
      <c r="E74" s="20" t="s">
        <v>4</v>
      </c>
      <c r="F74" s="20" t="s">
        <v>83</v>
      </c>
      <c r="G74" s="20" t="s">
        <v>84</v>
      </c>
      <c r="H74" s="10"/>
      <c r="I74" s="13">
        <v>9</v>
      </c>
      <c r="J74" s="14">
        <v>48.75</v>
      </c>
      <c r="K74" s="15">
        <v>52.74324989318848</v>
      </c>
      <c r="L74" s="15">
        <v>826.1900024414062</v>
      </c>
    </row>
    <row r="75" spans="1:12" ht="12.75">
      <c r="A75" s="2">
        <v>6</v>
      </c>
      <c r="B75" s="13">
        <v>38</v>
      </c>
      <c r="C75" s="20" t="s">
        <v>70</v>
      </c>
      <c r="D75" s="21" t="s">
        <v>85</v>
      </c>
      <c r="E75" s="20" t="s">
        <v>5</v>
      </c>
      <c r="F75" s="20" t="s">
        <v>86</v>
      </c>
      <c r="G75" s="20" t="s">
        <v>87</v>
      </c>
      <c r="H75" s="10"/>
      <c r="I75" s="13">
        <v>7</v>
      </c>
      <c r="J75" s="14">
        <v>38.95000076293945</v>
      </c>
      <c r="K75" s="15">
        <v>44.74311561584473</v>
      </c>
      <c r="L75" s="15">
        <v>700.8699951171875</v>
      </c>
    </row>
    <row r="76" spans="1:12" ht="12.75">
      <c r="A76" s="2">
        <v>7</v>
      </c>
      <c r="B76" s="13">
        <v>173</v>
      </c>
      <c r="C76" s="20" t="s">
        <v>70</v>
      </c>
      <c r="D76" s="21" t="s">
        <v>88</v>
      </c>
      <c r="E76" s="20" t="s">
        <v>89</v>
      </c>
      <c r="F76" s="20" t="s">
        <v>90</v>
      </c>
      <c r="G76" s="20" t="s">
        <v>91</v>
      </c>
      <c r="H76" s="10"/>
      <c r="I76" s="13">
        <v>4</v>
      </c>
      <c r="J76" s="14">
        <v>24.25</v>
      </c>
      <c r="K76" s="15">
        <v>27.449464416503908</v>
      </c>
      <c r="L76" s="15">
        <v>429.9800109863281</v>
      </c>
    </row>
    <row r="78" spans="1:8" ht="19.5">
      <c r="A78" s="1" t="s">
        <v>16</v>
      </c>
      <c r="B78" s="1"/>
      <c r="C78" s="1"/>
      <c r="D78" s="1"/>
      <c r="E78" s="1"/>
      <c r="F78" s="1"/>
      <c r="G78" s="2"/>
      <c r="H78" s="2"/>
    </row>
    <row r="79" spans="2:8" ht="12.75">
      <c r="B79" s="2"/>
      <c r="C79" s="2"/>
      <c r="D79" s="2"/>
      <c r="E79" s="2"/>
      <c r="F79" s="2"/>
      <c r="G79" s="2"/>
      <c r="H79" s="2"/>
    </row>
    <row r="80" spans="1:17" ht="16.5">
      <c r="A80" s="3" t="s">
        <v>8</v>
      </c>
      <c r="B80" s="4" t="s">
        <v>21</v>
      </c>
      <c r="C80" s="3" t="s">
        <v>9</v>
      </c>
      <c r="D80" s="4" t="s">
        <v>22</v>
      </c>
      <c r="E80" s="3" t="s">
        <v>10</v>
      </c>
      <c r="F80" s="4" t="s">
        <v>92</v>
      </c>
      <c r="H80" s="5"/>
      <c r="I80" s="5"/>
      <c r="Q80" s="17"/>
    </row>
    <row r="81" spans="1:13" ht="16.5">
      <c r="A81" s="3" t="s">
        <v>12</v>
      </c>
      <c r="B81" s="4" t="s">
        <v>18</v>
      </c>
      <c r="C81" s="2"/>
      <c r="D81" s="6"/>
      <c r="E81" s="6" t="s">
        <v>15</v>
      </c>
      <c r="F81" s="12">
        <v>38692.4375</v>
      </c>
      <c r="G81" s="2"/>
      <c r="H81" s="2"/>
      <c r="I81" s="10"/>
      <c r="K81" s="10"/>
      <c r="M81" s="17"/>
    </row>
    <row r="82" spans="1:14" ht="15">
      <c r="A82" s="18" t="s">
        <v>25</v>
      </c>
      <c r="B82" s="18" t="s">
        <v>26</v>
      </c>
      <c r="C82" s="18" t="s">
        <v>12</v>
      </c>
      <c r="D82" s="18" t="s">
        <v>1</v>
      </c>
      <c r="E82" s="18" t="s">
        <v>13</v>
      </c>
      <c r="F82" s="18" t="s">
        <v>27</v>
      </c>
      <c r="G82" s="18" t="s">
        <v>28</v>
      </c>
      <c r="H82" s="18" t="s">
        <v>29</v>
      </c>
      <c r="I82" s="18" t="s">
        <v>30</v>
      </c>
      <c r="J82" s="18" t="s">
        <v>31</v>
      </c>
      <c r="K82" s="18" t="s">
        <v>32</v>
      </c>
      <c r="L82" s="18" t="s">
        <v>2</v>
      </c>
      <c r="N82" s="19"/>
    </row>
    <row r="83" spans="1:12" ht="12.75">
      <c r="A83" s="2">
        <v>1</v>
      </c>
      <c r="B83" s="13">
        <v>7</v>
      </c>
      <c r="C83" s="20" t="s">
        <v>14</v>
      </c>
      <c r="D83" s="21" t="s">
        <v>93</v>
      </c>
      <c r="E83" s="20" t="s">
        <v>4</v>
      </c>
      <c r="F83" s="20" t="s">
        <v>94</v>
      </c>
      <c r="G83" s="20" t="s">
        <v>94</v>
      </c>
      <c r="H83" s="10"/>
      <c r="I83" s="13">
        <v>8</v>
      </c>
      <c r="J83" s="14">
        <v>43.849998474121094</v>
      </c>
      <c r="K83" s="15">
        <v>57.52789535522461</v>
      </c>
      <c r="L83" s="15">
        <v>1000</v>
      </c>
    </row>
    <row r="84" spans="1:12" ht="12.75">
      <c r="A84" s="2">
        <v>2</v>
      </c>
      <c r="B84" s="13">
        <v>11</v>
      </c>
      <c r="C84" s="20" t="s">
        <v>14</v>
      </c>
      <c r="D84" s="21" t="s">
        <v>95</v>
      </c>
      <c r="E84" s="20" t="s">
        <v>3</v>
      </c>
      <c r="F84" s="20" t="s">
        <v>96</v>
      </c>
      <c r="G84" s="20" t="s">
        <v>96</v>
      </c>
      <c r="H84" s="22"/>
      <c r="I84" s="13">
        <v>8</v>
      </c>
      <c r="J84" s="14">
        <v>43.849998474121094</v>
      </c>
      <c r="K84" s="15">
        <v>55.6652629852295</v>
      </c>
      <c r="L84" s="15">
        <v>967.6199951171875</v>
      </c>
    </row>
    <row r="85" spans="1:12" ht="12.75">
      <c r="A85" s="2">
        <v>3</v>
      </c>
      <c r="B85" s="13">
        <v>14</v>
      </c>
      <c r="C85" s="20" t="s">
        <v>14</v>
      </c>
      <c r="D85" s="21" t="s">
        <v>97</v>
      </c>
      <c r="E85" s="20" t="s">
        <v>4</v>
      </c>
      <c r="F85" s="20" t="s">
        <v>98</v>
      </c>
      <c r="G85" s="20" t="s">
        <v>98</v>
      </c>
      <c r="H85" s="10"/>
      <c r="I85" s="13">
        <v>8</v>
      </c>
      <c r="J85" s="14">
        <v>43.849998474121094</v>
      </c>
      <c r="K85" s="15">
        <v>52.736198043823244</v>
      </c>
      <c r="L85" s="15">
        <v>916.7000122070312</v>
      </c>
    </row>
    <row r="86" spans="1:12" ht="12.75">
      <c r="A86" s="2">
        <v>4</v>
      </c>
      <c r="B86" s="13">
        <v>224</v>
      </c>
      <c r="C86" s="20" t="s">
        <v>14</v>
      </c>
      <c r="D86" s="21" t="s">
        <v>99</v>
      </c>
      <c r="E86" s="20" t="s">
        <v>3</v>
      </c>
      <c r="F86" s="20" t="s">
        <v>100</v>
      </c>
      <c r="G86" s="20" t="s">
        <v>101</v>
      </c>
      <c r="H86" s="10"/>
      <c r="I86" s="13">
        <v>7</v>
      </c>
      <c r="J86" s="14">
        <v>38.95000076293945</v>
      </c>
      <c r="K86" s="15">
        <v>47.42802314758301</v>
      </c>
      <c r="L86" s="15">
        <v>824.4299926757812</v>
      </c>
    </row>
    <row r="87" spans="1:12" ht="12.75">
      <c r="A87" s="2">
        <v>5</v>
      </c>
      <c r="B87" s="13">
        <v>76</v>
      </c>
      <c r="C87" s="20" t="s">
        <v>14</v>
      </c>
      <c r="D87" s="21" t="s">
        <v>102</v>
      </c>
      <c r="E87" s="20" t="s">
        <v>103</v>
      </c>
      <c r="F87" s="20" t="s">
        <v>104</v>
      </c>
      <c r="G87" s="20" t="s">
        <v>105</v>
      </c>
      <c r="H87" s="10"/>
      <c r="I87" s="13">
        <v>6</v>
      </c>
      <c r="J87" s="14">
        <v>34.04999923706055</v>
      </c>
      <c r="K87" s="15">
        <v>41.3087516784668</v>
      </c>
      <c r="L87" s="15">
        <v>718.0599975585938</v>
      </c>
    </row>
    <row r="88" spans="1:12" ht="12.75">
      <c r="A88" s="2">
        <v>6</v>
      </c>
      <c r="B88" s="13">
        <v>91</v>
      </c>
      <c r="C88" s="20" t="s">
        <v>14</v>
      </c>
      <c r="D88" s="21" t="s">
        <v>106</v>
      </c>
      <c r="E88" s="20" t="s">
        <v>5</v>
      </c>
      <c r="F88" s="20" t="s">
        <v>107</v>
      </c>
      <c r="G88" s="20" t="s">
        <v>108</v>
      </c>
      <c r="H88" s="10"/>
      <c r="I88" s="13">
        <v>6</v>
      </c>
      <c r="J88" s="14">
        <v>34.04999923706055</v>
      </c>
      <c r="K88" s="15">
        <v>37.655399322509766</v>
      </c>
      <c r="L88" s="15">
        <v>654.5499877929688</v>
      </c>
    </row>
    <row r="89" spans="1:12" ht="12.75">
      <c r="A89" s="2">
        <v>7</v>
      </c>
      <c r="B89" s="13">
        <v>17</v>
      </c>
      <c r="C89" s="20" t="s">
        <v>14</v>
      </c>
      <c r="D89" s="21" t="s">
        <v>109</v>
      </c>
      <c r="E89" s="20" t="s">
        <v>5</v>
      </c>
      <c r="F89" s="20" t="s">
        <v>110</v>
      </c>
      <c r="G89" s="20" t="s">
        <v>111</v>
      </c>
      <c r="H89" s="10"/>
      <c r="I89" s="13">
        <v>4</v>
      </c>
      <c r="J89" s="14">
        <v>24.25</v>
      </c>
      <c r="K89" s="15">
        <v>26.059079360961913</v>
      </c>
      <c r="L89" s="15">
        <v>452.9800109863281</v>
      </c>
    </row>
    <row r="90" spans="1:12" ht="12.75">
      <c r="A90" s="2" t="s">
        <v>59</v>
      </c>
      <c r="B90" s="13">
        <v>117</v>
      </c>
      <c r="C90" s="20" t="s">
        <v>14</v>
      </c>
      <c r="D90" s="21" t="s">
        <v>112</v>
      </c>
      <c r="E90" s="20" t="s">
        <v>17</v>
      </c>
      <c r="F90" s="20" t="s">
        <v>62</v>
      </c>
      <c r="G90" s="20" t="s">
        <v>62</v>
      </c>
      <c r="H90" s="10" t="s">
        <v>113</v>
      </c>
      <c r="I90" s="13">
        <v>0</v>
      </c>
      <c r="J90" s="14">
        <v>0</v>
      </c>
      <c r="K90" s="15">
        <v>0</v>
      </c>
      <c r="L90" s="15">
        <v>0</v>
      </c>
    </row>
    <row r="91" spans="1:12" ht="12.75">
      <c r="A91" s="2" t="s">
        <v>59</v>
      </c>
      <c r="B91" s="13">
        <v>70</v>
      </c>
      <c r="C91" s="20" t="s">
        <v>14</v>
      </c>
      <c r="D91" s="21" t="s">
        <v>114</v>
      </c>
      <c r="E91" s="20" t="s">
        <v>89</v>
      </c>
      <c r="F91" s="20" t="s">
        <v>62</v>
      </c>
      <c r="G91" s="20" t="s">
        <v>62</v>
      </c>
      <c r="H91" s="10" t="s">
        <v>113</v>
      </c>
      <c r="I91" s="13">
        <v>0</v>
      </c>
      <c r="J91" s="14">
        <v>0</v>
      </c>
      <c r="K91" s="15">
        <v>0</v>
      </c>
      <c r="L91" s="15">
        <v>0</v>
      </c>
    </row>
    <row r="92" spans="1:12" ht="12.75">
      <c r="A92" s="2" t="s">
        <v>59</v>
      </c>
      <c r="B92" s="13">
        <v>40</v>
      </c>
      <c r="C92" s="20" t="s">
        <v>14</v>
      </c>
      <c r="D92" s="21" t="s">
        <v>115</v>
      </c>
      <c r="E92" s="20" t="s">
        <v>6</v>
      </c>
      <c r="F92" s="20" t="s">
        <v>62</v>
      </c>
      <c r="G92" s="20" t="s">
        <v>62</v>
      </c>
      <c r="H92" s="10" t="s">
        <v>113</v>
      </c>
      <c r="I92" s="13">
        <v>0</v>
      </c>
      <c r="J92" s="14">
        <v>0</v>
      </c>
      <c r="K92" s="15">
        <v>0</v>
      </c>
      <c r="L92" s="15">
        <v>0</v>
      </c>
    </row>
    <row r="94" spans="1:8" ht="19.5">
      <c r="A94" s="1" t="s">
        <v>16</v>
      </c>
      <c r="B94" s="1"/>
      <c r="C94" s="1"/>
      <c r="D94" s="1"/>
      <c r="E94" s="1"/>
      <c r="F94" s="1"/>
      <c r="G94" s="2"/>
      <c r="H94" s="2"/>
    </row>
    <row r="95" spans="2:8" ht="12.75">
      <c r="B95" s="2"/>
      <c r="C95" s="2"/>
      <c r="D95" s="2"/>
      <c r="E95" s="2"/>
      <c r="F95" s="2"/>
      <c r="G95" s="2"/>
      <c r="H95" s="2"/>
    </row>
    <row r="96" spans="1:17" ht="16.5">
      <c r="A96" s="3" t="s">
        <v>8</v>
      </c>
      <c r="B96" s="4" t="s">
        <v>21</v>
      </c>
      <c r="C96" s="3" t="s">
        <v>9</v>
      </c>
      <c r="D96" s="4" t="s">
        <v>22</v>
      </c>
      <c r="E96" s="3" t="s">
        <v>10</v>
      </c>
      <c r="F96" s="4" t="s">
        <v>92</v>
      </c>
      <c r="H96" s="5"/>
      <c r="I96" s="5"/>
      <c r="Q96" s="17"/>
    </row>
    <row r="97" spans="1:13" ht="16.5">
      <c r="A97" s="3" t="s">
        <v>12</v>
      </c>
      <c r="B97" s="4" t="s">
        <v>19</v>
      </c>
      <c r="C97" s="2"/>
      <c r="D97" s="6"/>
      <c r="E97" s="6" t="s">
        <v>15</v>
      </c>
      <c r="F97" s="12">
        <v>38692.4375</v>
      </c>
      <c r="G97" s="2"/>
      <c r="H97" s="2"/>
      <c r="I97" s="10"/>
      <c r="K97" s="10"/>
      <c r="M97" s="17"/>
    </row>
    <row r="98" spans="1:14" ht="15">
      <c r="A98" s="18" t="s">
        <v>25</v>
      </c>
      <c r="B98" s="18" t="s">
        <v>26</v>
      </c>
      <c r="C98" s="18" t="s">
        <v>12</v>
      </c>
      <c r="D98" s="18" t="s">
        <v>1</v>
      </c>
      <c r="E98" s="18" t="s">
        <v>13</v>
      </c>
      <c r="F98" s="18" t="s">
        <v>27</v>
      </c>
      <c r="G98" s="18" t="s">
        <v>28</v>
      </c>
      <c r="H98" s="18" t="s">
        <v>29</v>
      </c>
      <c r="I98" s="18" t="s">
        <v>30</v>
      </c>
      <c r="J98" s="18" t="s">
        <v>31</v>
      </c>
      <c r="K98" s="18" t="s">
        <v>32</v>
      </c>
      <c r="L98" s="18" t="s">
        <v>2</v>
      </c>
      <c r="N98" s="19"/>
    </row>
    <row r="99" spans="1:12" ht="12.75">
      <c r="A99" s="2">
        <v>1</v>
      </c>
      <c r="B99" s="13">
        <v>191</v>
      </c>
      <c r="C99" s="20" t="s">
        <v>0</v>
      </c>
      <c r="D99" s="21" t="s">
        <v>116</v>
      </c>
      <c r="E99" s="20" t="s">
        <v>4</v>
      </c>
      <c r="F99" s="20" t="s">
        <v>117</v>
      </c>
      <c r="G99" s="20" t="s">
        <v>117</v>
      </c>
      <c r="H99" s="10"/>
      <c r="I99" s="13">
        <v>7</v>
      </c>
      <c r="J99" s="14">
        <v>38.95000076293945</v>
      </c>
      <c r="K99" s="15">
        <v>46.40357551574707</v>
      </c>
      <c r="L99" s="15">
        <v>1000</v>
      </c>
    </row>
    <row r="100" spans="1:12" ht="12.75">
      <c r="A100" s="2">
        <v>2</v>
      </c>
      <c r="B100" s="13">
        <v>923</v>
      </c>
      <c r="C100" s="20" t="s">
        <v>0</v>
      </c>
      <c r="D100" s="21" t="s">
        <v>118</v>
      </c>
      <c r="E100" s="20" t="s">
        <v>3</v>
      </c>
      <c r="F100" s="20" t="s">
        <v>119</v>
      </c>
      <c r="G100" s="20" t="s">
        <v>119</v>
      </c>
      <c r="H100" s="22"/>
      <c r="I100" s="13">
        <v>7</v>
      </c>
      <c r="J100" s="14">
        <v>38.95000076293945</v>
      </c>
      <c r="K100" s="15">
        <v>46.36383247375488</v>
      </c>
      <c r="L100" s="15">
        <v>999.1400146484375</v>
      </c>
    </row>
    <row r="101" spans="1:12" ht="12.75">
      <c r="A101" s="2">
        <v>3</v>
      </c>
      <c r="B101" s="13">
        <v>110</v>
      </c>
      <c r="C101" s="20" t="s">
        <v>0</v>
      </c>
      <c r="D101" s="21" t="s">
        <v>120</v>
      </c>
      <c r="E101" s="20" t="s">
        <v>3</v>
      </c>
      <c r="F101" s="20" t="s">
        <v>121</v>
      </c>
      <c r="G101" s="20" t="s">
        <v>122</v>
      </c>
      <c r="H101" s="10"/>
      <c r="I101" s="13">
        <v>5</v>
      </c>
      <c r="J101" s="14">
        <v>29.149999618530273</v>
      </c>
      <c r="K101" s="15">
        <v>36.95968322753907</v>
      </c>
      <c r="L101" s="15">
        <v>796.47998046875</v>
      </c>
    </row>
    <row r="102" spans="1:12" ht="12.75">
      <c r="A102" s="2">
        <v>4</v>
      </c>
      <c r="B102" s="13">
        <v>178</v>
      </c>
      <c r="C102" s="20" t="s">
        <v>0</v>
      </c>
      <c r="D102" s="21" t="s">
        <v>123</v>
      </c>
      <c r="E102" s="20" t="s">
        <v>89</v>
      </c>
      <c r="F102" s="20" t="s">
        <v>124</v>
      </c>
      <c r="G102" s="20" t="s">
        <v>125</v>
      </c>
      <c r="H102" s="10"/>
      <c r="I102" s="13">
        <v>5</v>
      </c>
      <c r="J102" s="14">
        <v>29.149999618530273</v>
      </c>
      <c r="K102" s="15">
        <v>36.15603675842285</v>
      </c>
      <c r="L102" s="15">
        <v>779.1599731445312</v>
      </c>
    </row>
    <row r="103" spans="1:12" ht="12.75">
      <c r="A103" s="2" t="s">
        <v>59</v>
      </c>
      <c r="B103" s="13">
        <v>68</v>
      </c>
      <c r="C103" s="20" t="s">
        <v>0</v>
      </c>
      <c r="D103" s="21" t="s">
        <v>126</v>
      </c>
      <c r="E103" s="20" t="s">
        <v>89</v>
      </c>
      <c r="F103" s="20" t="s">
        <v>62</v>
      </c>
      <c r="G103" s="20" t="s">
        <v>62</v>
      </c>
      <c r="H103" s="10" t="s">
        <v>113</v>
      </c>
      <c r="I103" s="13">
        <v>0</v>
      </c>
      <c r="J103" s="14">
        <v>0</v>
      </c>
      <c r="K103" s="15">
        <v>0</v>
      </c>
      <c r="L103" s="15">
        <v>0</v>
      </c>
    </row>
    <row r="104" spans="1:12" ht="12.75">
      <c r="A104" s="2" t="s">
        <v>59</v>
      </c>
      <c r="B104" s="13">
        <v>26</v>
      </c>
      <c r="C104" s="20" t="s">
        <v>0</v>
      </c>
      <c r="D104" s="21" t="s">
        <v>127</v>
      </c>
      <c r="E104" s="20" t="s">
        <v>6</v>
      </c>
      <c r="F104" s="20" t="s">
        <v>128</v>
      </c>
      <c r="G104" s="20" t="s">
        <v>62</v>
      </c>
      <c r="H104" s="10" t="s">
        <v>63</v>
      </c>
      <c r="I104" s="13">
        <v>2</v>
      </c>
      <c r="J104" s="14">
        <v>0</v>
      </c>
      <c r="K104" s="15">
        <v>0</v>
      </c>
      <c r="L104" s="15">
        <v>0</v>
      </c>
    </row>
    <row r="105" spans="1:12" ht="12.75">
      <c r="A105" s="2" t="s">
        <v>59</v>
      </c>
      <c r="B105" s="13">
        <v>99</v>
      </c>
      <c r="C105" s="20" t="s">
        <v>0</v>
      </c>
      <c r="D105" s="21" t="s">
        <v>129</v>
      </c>
      <c r="E105" s="20" t="s">
        <v>6</v>
      </c>
      <c r="F105" s="20" t="s">
        <v>130</v>
      </c>
      <c r="G105" s="20" t="s">
        <v>62</v>
      </c>
      <c r="H105" s="10" t="s">
        <v>63</v>
      </c>
      <c r="I105" s="13">
        <v>3</v>
      </c>
      <c r="J105" s="14">
        <v>0</v>
      </c>
      <c r="K105" s="15">
        <v>0</v>
      </c>
      <c r="L105" s="15">
        <v>0</v>
      </c>
    </row>
    <row r="106" spans="1:12" ht="12.75">
      <c r="A106" s="10" t="s">
        <v>64</v>
      </c>
      <c r="B106" s="23" t="s">
        <v>65</v>
      </c>
      <c r="C106" s="2"/>
      <c r="D106" s="2"/>
      <c r="E106" s="2"/>
      <c r="F106" s="2"/>
      <c r="G106" s="2"/>
      <c r="H106" s="2"/>
      <c r="I106" s="24"/>
      <c r="J106" s="25"/>
      <c r="K106" s="11"/>
      <c r="L106" s="11"/>
    </row>
    <row r="107" spans="1:8" ht="12.75">
      <c r="A107" s="10" t="s">
        <v>7</v>
      </c>
      <c r="B107" s="10" t="s">
        <v>66</v>
      </c>
      <c r="C107" s="2"/>
      <c r="D107" s="2"/>
      <c r="E107" s="2"/>
      <c r="F107" s="2"/>
      <c r="G107" s="2"/>
      <c r="H107" s="2"/>
    </row>
    <row r="108" spans="1:8" ht="12.75">
      <c r="A108" s="10" t="s">
        <v>67</v>
      </c>
      <c r="B108" s="10" t="s">
        <v>68</v>
      </c>
      <c r="C108" s="2"/>
      <c r="D108" s="2"/>
      <c r="E108" s="2"/>
      <c r="F108" s="2"/>
      <c r="G108" s="2"/>
      <c r="H108" s="2"/>
    </row>
  </sheetData>
  <sheetProtection/>
  <printOptions/>
  <pageMargins left="0.75" right="0.75" top="0.2" bottom="0.24" header="0" footer="0"/>
  <pageSetup fitToHeight="2" fitToWidth="1" horizontalDpi="360" verticalDpi="360" orientation="portrait" paperSize="9" scale="48" r:id="rId2"/>
  <rowBreaks count="1" manualBreakCount="1">
    <brk id="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0" customWidth="1"/>
    <col min="2" max="2" width="22.421875" style="0" customWidth="1"/>
    <col min="4" max="4" width="21.7109375" style="0" customWidth="1"/>
    <col min="5" max="5" width="14.8515625" style="0" customWidth="1"/>
    <col min="6" max="6" width="16.140625" style="0" customWidth="1"/>
    <col min="7" max="7" width="20.421875" style="0" customWidth="1"/>
    <col min="8" max="8" width="10.00390625" style="0" customWidth="1"/>
  </cols>
  <sheetData>
    <row r="1" spans="1:8" ht="15">
      <c r="A1" s="7"/>
      <c r="B1" s="8"/>
      <c r="C1" s="9"/>
      <c r="D1" s="9"/>
      <c r="E1" s="8"/>
      <c r="F1" s="8"/>
      <c r="G1" s="8"/>
      <c r="H1" s="2"/>
    </row>
    <row r="2" spans="1:8" ht="15">
      <c r="A2" s="7"/>
      <c r="B2" s="8"/>
      <c r="C2" s="9"/>
      <c r="D2" s="9"/>
      <c r="E2" s="8"/>
      <c r="F2" s="8"/>
      <c r="G2" s="8"/>
      <c r="H2" s="2"/>
    </row>
    <row r="3" spans="1:8" ht="15">
      <c r="A3" s="7"/>
      <c r="B3" s="8"/>
      <c r="C3" s="9"/>
      <c r="D3" s="9"/>
      <c r="E3" s="8"/>
      <c r="F3" s="8"/>
      <c r="G3" s="8"/>
      <c r="H3" s="2"/>
    </row>
    <row r="4" spans="1:8" ht="15">
      <c r="A4" s="7"/>
      <c r="B4" s="8"/>
      <c r="C4" s="9"/>
      <c r="D4" s="9"/>
      <c r="E4" s="8"/>
      <c r="F4" s="8"/>
      <c r="G4" s="8"/>
      <c r="H4" s="2"/>
    </row>
    <row r="5" spans="1:8" ht="15">
      <c r="A5" s="7"/>
      <c r="B5" s="8"/>
      <c r="C5" s="9"/>
      <c r="D5" s="9"/>
      <c r="E5" s="8"/>
      <c r="F5" s="8"/>
      <c r="G5" s="8"/>
      <c r="H5" s="2"/>
    </row>
    <row r="6" spans="1:8" ht="15">
      <c r="A6" s="7"/>
      <c r="B6" s="8"/>
      <c r="C6" s="9"/>
      <c r="D6" s="9"/>
      <c r="E6" s="8"/>
      <c r="F6" s="8"/>
      <c r="G6" s="8"/>
      <c r="H6" s="2"/>
    </row>
    <row r="7" spans="1:8" ht="15">
      <c r="A7" s="7"/>
      <c r="B7" s="8"/>
      <c r="C7" s="9"/>
      <c r="D7" s="9"/>
      <c r="E7" s="8"/>
      <c r="F7" s="8"/>
      <c r="G7" s="8"/>
      <c r="H7" s="2"/>
    </row>
    <row r="8" spans="1:8" ht="15">
      <c r="A8" s="7"/>
      <c r="B8" s="8"/>
      <c r="C8" s="9"/>
      <c r="D8" s="9"/>
      <c r="E8" s="8"/>
      <c r="F8" s="8"/>
      <c r="G8" s="8"/>
      <c r="H8" s="2"/>
    </row>
    <row r="9" spans="1:8" ht="15">
      <c r="A9" s="7"/>
      <c r="B9" s="8"/>
      <c r="C9" s="9"/>
      <c r="D9" s="9"/>
      <c r="E9" s="8"/>
      <c r="F9" s="8"/>
      <c r="G9" s="8"/>
      <c r="H9" s="2"/>
    </row>
    <row r="10" spans="1:8" ht="19.5">
      <c r="A10" s="1" t="s">
        <v>16</v>
      </c>
      <c r="B10" s="1"/>
      <c r="C10" s="1"/>
      <c r="D10" s="1"/>
      <c r="E10" s="1"/>
      <c r="F10" s="1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1:17" ht="16.5">
      <c r="A12" s="3" t="s">
        <v>8</v>
      </c>
      <c r="B12" s="4" t="s">
        <v>146</v>
      </c>
      <c r="C12" s="3" t="s">
        <v>9</v>
      </c>
      <c r="D12" s="4" t="s">
        <v>147</v>
      </c>
      <c r="E12" s="3" t="s">
        <v>10</v>
      </c>
      <c r="F12" s="4" t="s">
        <v>148</v>
      </c>
      <c r="H12" s="5"/>
      <c r="I12" s="5"/>
      <c r="Q12" s="17"/>
    </row>
    <row r="13" spans="1:13" ht="16.5">
      <c r="A13" s="3" t="s">
        <v>12</v>
      </c>
      <c r="B13" s="4" t="s">
        <v>149</v>
      </c>
      <c r="C13" s="2"/>
      <c r="D13" s="6"/>
      <c r="E13" s="6" t="s">
        <v>15</v>
      </c>
      <c r="F13" s="12" t="s">
        <v>150</v>
      </c>
      <c r="G13" s="2"/>
      <c r="H13" s="2"/>
      <c r="I13" s="10"/>
      <c r="K13" s="10"/>
      <c r="M13" s="17"/>
    </row>
    <row r="14" spans="1:14" ht="15">
      <c r="A14" s="18" t="s">
        <v>25</v>
      </c>
      <c r="B14" s="18" t="s">
        <v>26</v>
      </c>
      <c r="C14" s="18" t="s">
        <v>12</v>
      </c>
      <c r="D14" s="18" t="s">
        <v>1</v>
      </c>
      <c r="E14" s="18" t="s">
        <v>13</v>
      </c>
      <c r="F14" s="18" t="s">
        <v>27</v>
      </c>
      <c r="G14" s="18" t="s">
        <v>28</v>
      </c>
      <c r="H14" s="18" t="s">
        <v>29</v>
      </c>
      <c r="I14" s="18" t="s">
        <v>30</v>
      </c>
      <c r="J14" s="18" t="s">
        <v>31</v>
      </c>
      <c r="K14" s="18" t="s">
        <v>32</v>
      </c>
      <c r="L14" s="18" t="s">
        <v>2</v>
      </c>
      <c r="N14" s="19"/>
    </row>
    <row r="15" spans="1:12" ht="12.75">
      <c r="A15" s="2">
        <v>1</v>
      </c>
      <c r="B15" s="13">
        <v>191</v>
      </c>
      <c r="C15" s="20" t="s">
        <v>151</v>
      </c>
      <c r="D15" s="21" t="s">
        <v>152</v>
      </c>
      <c r="E15" s="20" t="s">
        <v>4</v>
      </c>
      <c r="F15" s="20" t="s">
        <v>153</v>
      </c>
      <c r="G15" s="20" t="s">
        <v>153</v>
      </c>
      <c r="H15" s="10"/>
      <c r="I15" s="13">
        <v>15</v>
      </c>
      <c r="J15" s="14">
        <v>78.1500015258789</v>
      </c>
      <c r="K15" s="15">
        <v>72.10425338745118</v>
      </c>
      <c r="L15" s="15">
        <v>1000</v>
      </c>
    </row>
    <row r="16" spans="1:12" ht="12.75">
      <c r="A16" s="2">
        <v>2</v>
      </c>
      <c r="B16" s="13">
        <v>222</v>
      </c>
      <c r="C16" s="20" t="s">
        <v>151</v>
      </c>
      <c r="D16" s="21" t="s">
        <v>154</v>
      </c>
      <c r="E16" s="20" t="s">
        <v>5</v>
      </c>
      <c r="F16" s="20" t="s">
        <v>155</v>
      </c>
      <c r="G16" s="20" t="s">
        <v>156</v>
      </c>
      <c r="H16" s="22"/>
      <c r="I16" s="13">
        <v>14</v>
      </c>
      <c r="J16" s="14">
        <v>73.25</v>
      </c>
      <c r="K16" s="15">
        <v>66.16352005004883</v>
      </c>
      <c r="L16" s="15">
        <v>917.5999755859375</v>
      </c>
    </row>
    <row r="17" spans="1:12" ht="12.75">
      <c r="A17" s="2">
        <v>3</v>
      </c>
      <c r="B17" s="13">
        <v>711</v>
      </c>
      <c r="C17" s="20" t="s">
        <v>151</v>
      </c>
      <c r="D17" s="21" t="s">
        <v>157</v>
      </c>
      <c r="E17" s="20" t="s">
        <v>5</v>
      </c>
      <c r="F17" s="20" t="s">
        <v>158</v>
      </c>
      <c r="G17" s="20" t="s">
        <v>159</v>
      </c>
      <c r="H17" s="10"/>
      <c r="I17" s="13">
        <v>14</v>
      </c>
      <c r="J17" s="14">
        <v>73.25</v>
      </c>
      <c r="K17" s="15">
        <v>64.07717514038086</v>
      </c>
      <c r="L17" s="15">
        <v>888.6699829101562</v>
      </c>
    </row>
    <row r="18" spans="1:12" ht="12.75">
      <c r="A18" s="2">
        <v>4</v>
      </c>
      <c r="B18" s="13">
        <v>8</v>
      </c>
      <c r="C18" s="20" t="s">
        <v>151</v>
      </c>
      <c r="D18" s="21" t="s">
        <v>160</v>
      </c>
      <c r="E18" s="20" t="s">
        <v>161</v>
      </c>
      <c r="F18" s="20" t="s">
        <v>162</v>
      </c>
      <c r="G18" s="20" t="s">
        <v>163</v>
      </c>
      <c r="H18" s="10"/>
      <c r="I18" s="13">
        <v>13</v>
      </c>
      <c r="J18" s="14">
        <v>68.3499984741211</v>
      </c>
      <c r="K18" s="15">
        <v>62.69587783813477</v>
      </c>
      <c r="L18" s="15">
        <v>869.510009765625</v>
      </c>
    </row>
    <row r="19" spans="1:12" ht="12.75">
      <c r="A19" s="2">
        <v>5</v>
      </c>
      <c r="B19" s="13">
        <v>54</v>
      </c>
      <c r="C19" s="20" t="s">
        <v>151</v>
      </c>
      <c r="D19" s="21" t="s">
        <v>164</v>
      </c>
      <c r="E19" s="20" t="s">
        <v>4</v>
      </c>
      <c r="F19" s="20" t="s">
        <v>165</v>
      </c>
      <c r="G19" s="20" t="s">
        <v>166</v>
      </c>
      <c r="H19" s="10"/>
      <c r="I19" s="13">
        <v>13</v>
      </c>
      <c r="J19" s="14">
        <v>68.3499984741211</v>
      </c>
      <c r="K19" s="15">
        <v>61.451401519775395</v>
      </c>
      <c r="L19" s="15">
        <v>852.25</v>
      </c>
    </row>
    <row r="20" spans="1:12" ht="12.75">
      <c r="A20" s="2">
        <v>6</v>
      </c>
      <c r="B20" s="13">
        <v>1</v>
      </c>
      <c r="C20" s="20" t="s">
        <v>151</v>
      </c>
      <c r="D20" s="21" t="s">
        <v>167</v>
      </c>
      <c r="E20" s="20" t="s">
        <v>6</v>
      </c>
      <c r="F20" s="20" t="s">
        <v>168</v>
      </c>
      <c r="G20" s="20" t="s">
        <v>169</v>
      </c>
      <c r="H20" s="10"/>
      <c r="I20" s="13">
        <v>14</v>
      </c>
      <c r="J20" s="14">
        <v>73.25</v>
      </c>
      <c r="K20" s="15">
        <v>60.72021331787109</v>
      </c>
      <c r="L20" s="15">
        <v>842.1099853515625</v>
      </c>
    </row>
    <row r="21" spans="1:12" ht="12.75">
      <c r="A21" s="2">
        <v>7</v>
      </c>
      <c r="B21" s="13">
        <v>16</v>
      </c>
      <c r="C21" s="20" t="s">
        <v>151</v>
      </c>
      <c r="D21" s="21" t="s">
        <v>170</v>
      </c>
      <c r="E21" s="20" t="s">
        <v>6</v>
      </c>
      <c r="F21" s="20" t="s">
        <v>171</v>
      </c>
      <c r="G21" s="20" t="s">
        <v>172</v>
      </c>
      <c r="H21" s="10"/>
      <c r="I21" s="13">
        <v>13</v>
      </c>
      <c r="J21" s="14">
        <v>68.3499984741211</v>
      </c>
      <c r="K21" s="15">
        <v>58.485731506347655</v>
      </c>
      <c r="L21" s="15">
        <v>811.1199951171875</v>
      </c>
    </row>
    <row r="22" spans="1:12" ht="12.75">
      <c r="A22" s="2">
        <v>8</v>
      </c>
      <c r="B22" s="13">
        <v>71</v>
      </c>
      <c r="C22" s="20" t="s">
        <v>151</v>
      </c>
      <c r="D22" s="21" t="s">
        <v>173</v>
      </c>
      <c r="E22" s="20" t="s">
        <v>3</v>
      </c>
      <c r="F22" s="20" t="s">
        <v>174</v>
      </c>
      <c r="G22" s="20" t="s">
        <v>175</v>
      </c>
      <c r="H22" s="10"/>
      <c r="I22" s="13">
        <v>12</v>
      </c>
      <c r="J22" s="14">
        <v>63.45000076293945</v>
      </c>
      <c r="K22" s="15">
        <v>57.505527877807616</v>
      </c>
      <c r="L22" s="15">
        <v>797.530029296875</v>
      </c>
    </row>
    <row r="23" spans="1:12" ht="12.75">
      <c r="A23" s="2">
        <v>9</v>
      </c>
      <c r="B23" s="13">
        <v>11</v>
      </c>
      <c r="C23" s="20" t="s">
        <v>151</v>
      </c>
      <c r="D23" s="21" t="s">
        <v>176</v>
      </c>
      <c r="E23" s="20" t="s">
        <v>6</v>
      </c>
      <c r="F23" s="20" t="s">
        <v>177</v>
      </c>
      <c r="G23" s="20" t="s">
        <v>178</v>
      </c>
      <c r="H23" s="10"/>
      <c r="I23" s="13">
        <v>11</v>
      </c>
      <c r="J23" s="14">
        <v>58.54999923706055</v>
      </c>
      <c r="K23" s="15">
        <v>50.264703369140626</v>
      </c>
      <c r="L23" s="15">
        <v>697.1099853515625</v>
      </c>
    </row>
    <row r="24" spans="1:12" ht="12.75">
      <c r="A24" s="2">
        <v>10</v>
      </c>
      <c r="B24" s="13">
        <v>110</v>
      </c>
      <c r="C24" s="20" t="s">
        <v>151</v>
      </c>
      <c r="D24" s="21" t="s">
        <v>179</v>
      </c>
      <c r="E24" s="20" t="s">
        <v>3</v>
      </c>
      <c r="F24" s="20" t="s">
        <v>180</v>
      </c>
      <c r="G24" s="20" t="s">
        <v>181</v>
      </c>
      <c r="H24" s="10"/>
      <c r="I24" s="13">
        <v>10</v>
      </c>
      <c r="J24" s="14">
        <v>53.650001525878906</v>
      </c>
      <c r="K24" s="15">
        <v>49.039847946166994</v>
      </c>
      <c r="L24" s="15">
        <v>680.1199951171875</v>
      </c>
    </row>
    <row r="25" spans="1:12" ht="12.75">
      <c r="A25" s="2" t="s">
        <v>59</v>
      </c>
      <c r="B25" s="13">
        <v>25</v>
      </c>
      <c r="C25" s="20" t="s">
        <v>151</v>
      </c>
      <c r="D25" s="21" t="s">
        <v>182</v>
      </c>
      <c r="E25" s="20" t="s">
        <v>89</v>
      </c>
      <c r="F25" s="20" t="s">
        <v>62</v>
      </c>
      <c r="G25" s="20" t="s">
        <v>62</v>
      </c>
      <c r="H25" s="10" t="s">
        <v>113</v>
      </c>
      <c r="I25" s="13">
        <v>0</v>
      </c>
      <c r="J25" s="14">
        <v>0</v>
      </c>
      <c r="K25" s="15">
        <v>0</v>
      </c>
      <c r="L25" s="15">
        <v>0</v>
      </c>
    </row>
    <row r="26" spans="1:12" ht="12.75">
      <c r="A26" s="2" t="s">
        <v>59</v>
      </c>
      <c r="B26" s="13">
        <v>70</v>
      </c>
      <c r="C26" s="20" t="s">
        <v>151</v>
      </c>
      <c r="D26" s="21" t="s">
        <v>183</v>
      </c>
      <c r="E26" s="20" t="s">
        <v>89</v>
      </c>
      <c r="F26" s="20" t="s">
        <v>62</v>
      </c>
      <c r="G26" s="20" t="s">
        <v>62</v>
      </c>
      <c r="H26" s="10" t="s">
        <v>113</v>
      </c>
      <c r="I26" s="13">
        <v>0</v>
      </c>
      <c r="J26" s="14">
        <v>0</v>
      </c>
      <c r="K26" s="15">
        <v>0</v>
      </c>
      <c r="L26" s="15">
        <v>0</v>
      </c>
    </row>
    <row r="27" spans="1:12" ht="12.75">
      <c r="A27" s="2" t="s">
        <v>59</v>
      </c>
      <c r="B27" s="13">
        <v>68</v>
      </c>
      <c r="C27" s="20" t="s">
        <v>151</v>
      </c>
      <c r="D27" s="21" t="s">
        <v>184</v>
      </c>
      <c r="E27" s="20" t="s">
        <v>89</v>
      </c>
      <c r="F27" s="20" t="s">
        <v>62</v>
      </c>
      <c r="G27" s="20" t="s">
        <v>62</v>
      </c>
      <c r="H27" s="10" t="s">
        <v>113</v>
      </c>
      <c r="I27" s="13">
        <v>0</v>
      </c>
      <c r="J27" s="14">
        <v>0</v>
      </c>
      <c r="K27" s="15">
        <v>0</v>
      </c>
      <c r="L27" s="15">
        <v>0</v>
      </c>
    </row>
    <row r="28" spans="1:12" ht="12.75">
      <c r="A28" s="2" t="s">
        <v>59</v>
      </c>
      <c r="B28" s="13">
        <v>7</v>
      </c>
      <c r="C28" s="20" t="s">
        <v>151</v>
      </c>
      <c r="D28" s="21" t="s">
        <v>185</v>
      </c>
      <c r="E28" s="20" t="s">
        <v>4</v>
      </c>
      <c r="F28" s="20" t="s">
        <v>186</v>
      </c>
      <c r="G28" s="20" t="s">
        <v>62</v>
      </c>
      <c r="H28" s="10" t="s">
        <v>187</v>
      </c>
      <c r="I28" s="13">
        <v>6</v>
      </c>
      <c r="J28" s="14">
        <v>0</v>
      </c>
      <c r="K28" s="15">
        <v>0</v>
      </c>
      <c r="L28" s="15">
        <v>0</v>
      </c>
    </row>
    <row r="29" spans="1:12" ht="12.75">
      <c r="A29" s="2" t="s">
        <v>59</v>
      </c>
      <c r="B29" s="13">
        <v>9</v>
      </c>
      <c r="C29" s="20" t="s">
        <v>151</v>
      </c>
      <c r="D29" s="21" t="s">
        <v>188</v>
      </c>
      <c r="E29" s="20" t="s">
        <v>5</v>
      </c>
      <c r="F29" s="20" t="s">
        <v>189</v>
      </c>
      <c r="G29" s="20" t="s">
        <v>62</v>
      </c>
      <c r="H29" s="10" t="s">
        <v>187</v>
      </c>
      <c r="I29" s="13">
        <v>10</v>
      </c>
      <c r="J29" s="14">
        <v>0</v>
      </c>
      <c r="K29" s="15">
        <v>0</v>
      </c>
      <c r="L29" s="15">
        <v>0</v>
      </c>
    </row>
    <row r="30" spans="1:12" ht="12.75">
      <c r="A30" s="2"/>
      <c r="B30" s="47" t="s">
        <v>270</v>
      </c>
      <c r="C30" s="48" t="s">
        <v>271</v>
      </c>
      <c r="D30" s="49" t="s">
        <v>321</v>
      </c>
      <c r="E30" s="20"/>
      <c r="F30" s="20"/>
      <c r="G30" s="20"/>
      <c r="H30" s="10"/>
      <c r="I30" s="13"/>
      <c r="J30" s="14"/>
      <c r="K30" s="15"/>
      <c r="L30" s="15"/>
    </row>
    <row r="31" spans="1:12" ht="12.75">
      <c r="A31" s="2"/>
      <c r="B31" s="47"/>
      <c r="C31" s="48" t="s">
        <v>272</v>
      </c>
      <c r="D31" s="49" t="s">
        <v>322</v>
      </c>
      <c r="E31" s="20"/>
      <c r="F31" s="20"/>
      <c r="G31" s="20"/>
      <c r="H31" s="10"/>
      <c r="I31" s="13"/>
      <c r="J31" s="14"/>
      <c r="K31" s="15"/>
      <c r="L31" s="15"/>
    </row>
    <row r="32" spans="1:8" ht="19.5">
      <c r="A32" s="1" t="s">
        <v>16</v>
      </c>
      <c r="B32" s="1"/>
      <c r="C32" s="1"/>
      <c r="D32" s="1"/>
      <c r="E32" s="1"/>
      <c r="F32" s="1"/>
      <c r="G32" s="2"/>
      <c r="H32" s="2"/>
    </row>
    <row r="33" spans="2:8" ht="12.75">
      <c r="B33" s="2"/>
      <c r="C33" s="2"/>
      <c r="D33" s="2"/>
      <c r="E33" s="2"/>
      <c r="F33" s="2"/>
      <c r="G33" s="2"/>
      <c r="H33" s="2"/>
    </row>
    <row r="34" spans="1:17" ht="16.5">
      <c r="A34" s="3" t="s">
        <v>8</v>
      </c>
      <c r="B34" s="4" t="s">
        <v>21</v>
      </c>
      <c r="C34" s="3" t="s">
        <v>9</v>
      </c>
      <c r="D34" s="4" t="s">
        <v>147</v>
      </c>
      <c r="E34" s="3" t="s">
        <v>10</v>
      </c>
      <c r="F34" s="4" t="s">
        <v>190</v>
      </c>
      <c r="H34" s="5"/>
      <c r="I34" s="5"/>
      <c r="Q34" s="17"/>
    </row>
    <row r="35" spans="1:13" ht="16.5">
      <c r="A35" s="3" t="s">
        <v>12</v>
      </c>
      <c r="B35" s="4" t="s">
        <v>191</v>
      </c>
      <c r="C35" s="2"/>
      <c r="D35" s="6"/>
      <c r="E35" s="6" t="s">
        <v>15</v>
      </c>
      <c r="F35" s="12" t="s">
        <v>150</v>
      </c>
      <c r="G35" s="2"/>
      <c r="H35" s="2"/>
      <c r="I35" s="10"/>
      <c r="K35" s="10"/>
      <c r="M35" s="17"/>
    </row>
    <row r="36" spans="1:14" ht="15">
      <c r="A36" s="18" t="s">
        <v>25</v>
      </c>
      <c r="B36" s="18" t="s">
        <v>26</v>
      </c>
      <c r="C36" s="18" t="s">
        <v>12</v>
      </c>
      <c r="D36" s="18" t="s">
        <v>1</v>
      </c>
      <c r="E36" s="18" t="s">
        <v>13</v>
      </c>
      <c r="F36" s="18" t="s">
        <v>27</v>
      </c>
      <c r="G36" s="18" t="s">
        <v>28</v>
      </c>
      <c r="H36" s="18" t="s">
        <v>29</v>
      </c>
      <c r="I36" s="18" t="s">
        <v>30</v>
      </c>
      <c r="J36" s="18" t="s">
        <v>31</v>
      </c>
      <c r="K36" s="18" t="s">
        <v>32</v>
      </c>
      <c r="L36" s="18" t="s">
        <v>2</v>
      </c>
      <c r="N36" s="19"/>
    </row>
    <row r="37" spans="1:12" ht="12.75">
      <c r="A37" s="2">
        <v>1</v>
      </c>
      <c r="B37" s="13">
        <v>373</v>
      </c>
      <c r="C37" s="20" t="s">
        <v>192</v>
      </c>
      <c r="D37" s="21" t="s">
        <v>193</v>
      </c>
      <c r="E37" s="20" t="s">
        <v>4</v>
      </c>
      <c r="F37" s="20" t="s">
        <v>194</v>
      </c>
      <c r="G37" s="20" t="s">
        <v>194</v>
      </c>
      <c r="H37" s="10"/>
      <c r="I37" s="13">
        <v>13</v>
      </c>
      <c r="J37" s="14">
        <v>68.3499984741211</v>
      </c>
      <c r="K37" s="15">
        <v>62.53255920410157</v>
      </c>
      <c r="L37" s="15">
        <v>1000</v>
      </c>
    </row>
    <row r="38" spans="1:12" ht="12.75">
      <c r="A38" s="2">
        <v>2</v>
      </c>
      <c r="B38" s="13">
        <v>18</v>
      </c>
      <c r="C38" s="20" t="s">
        <v>192</v>
      </c>
      <c r="D38" s="21" t="s">
        <v>195</v>
      </c>
      <c r="E38" s="20" t="s">
        <v>5</v>
      </c>
      <c r="F38" s="20" t="s">
        <v>196</v>
      </c>
      <c r="G38" s="20" t="s">
        <v>196</v>
      </c>
      <c r="H38" s="22"/>
      <c r="I38" s="13">
        <v>13</v>
      </c>
      <c r="J38" s="14">
        <v>68.3499984741211</v>
      </c>
      <c r="K38" s="15">
        <v>61.6957649230957</v>
      </c>
      <c r="L38" s="15">
        <v>986.6099853515625</v>
      </c>
    </row>
    <row r="39" spans="1:12" ht="12.75">
      <c r="A39" s="2">
        <v>3</v>
      </c>
      <c r="B39" s="13">
        <v>111</v>
      </c>
      <c r="C39" s="20" t="s">
        <v>192</v>
      </c>
      <c r="D39" s="21" t="s">
        <v>197</v>
      </c>
      <c r="E39" s="20" t="s">
        <v>3</v>
      </c>
      <c r="F39" s="20" t="s">
        <v>198</v>
      </c>
      <c r="G39" s="20" t="s">
        <v>198</v>
      </c>
      <c r="H39" s="10"/>
      <c r="I39" s="13">
        <v>13</v>
      </c>
      <c r="J39" s="14">
        <v>68.3499984741211</v>
      </c>
      <c r="K39" s="15">
        <v>59.51197814941406</v>
      </c>
      <c r="L39" s="15">
        <v>951.6900024414062</v>
      </c>
    </row>
    <row r="40" spans="1:12" ht="12.75">
      <c r="A40" s="2">
        <v>4</v>
      </c>
      <c r="B40" s="13">
        <v>46</v>
      </c>
      <c r="C40" s="20" t="s">
        <v>192</v>
      </c>
      <c r="D40" s="21" t="s">
        <v>199</v>
      </c>
      <c r="E40" s="20" t="s">
        <v>200</v>
      </c>
      <c r="F40" s="20" t="s">
        <v>201</v>
      </c>
      <c r="G40" s="20" t="s">
        <v>202</v>
      </c>
      <c r="H40" s="10"/>
      <c r="I40" s="13">
        <v>12</v>
      </c>
      <c r="J40" s="14">
        <v>63.45000076293945</v>
      </c>
      <c r="K40" s="15">
        <v>56.62243309020996</v>
      </c>
      <c r="L40" s="15">
        <v>905.47998046875</v>
      </c>
    </row>
    <row r="41" spans="1:12" ht="12.75">
      <c r="A41" s="2">
        <v>5</v>
      </c>
      <c r="B41" s="13">
        <v>149</v>
      </c>
      <c r="C41" s="20" t="s">
        <v>192</v>
      </c>
      <c r="D41" s="21" t="s">
        <v>203</v>
      </c>
      <c r="E41" s="20" t="s">
        <v>5</v>
      </c>
      <c r="F41" s="20" t="s">
        <v>204</v>
      </c>
      <c r="G41" s="20" t="s">
        <v>205</v>
      </c>
      <c r="H41" s="10"/>
      <c r="I41" s="13">
        <v>12</v>
      </c>
      <c r="J41" s="14">
        <v>63.45000076293945</v>
      </c>
      <c r="K41" s="15">
        <v>54.99497680664063</v>
      </c>
      <c r="L41" s="15">
        <v>879.4600219726562</v>
      </c>
    </row>
    <row r="42" spans="1:12" ht="12.75">
      <c r="A42" s="2">
        <v>6</v>
      </c>
      <c r="B42" s="13">
        <v>12</v>
      </c>
      <c r="C42" s="20" t="s">
        <v>192</v>
      </c>
      <c r="D42" s="21" t="s">
        <v>206</v>
      </c>
      <c r="E42" s="20" t="s">
        <v>103</v>
      </c>
      <c r="F42" s="20" t="s">
        <v>207</v>
      </c>
      <c r="G42" s="20" t="s">
        <v>208</v>
      </c>
      <c r="H42" s="10"/>
      <c r="I42" s="13">
        <v>11</v>
      </c>
      <c r="J42" s="14">
        <v>58.54999923706055</v>
      </c>
      <c r="K42" s="15">
        <v>48.91622085571289</v>
      </c>
      <c r="L42" s="15">
        <v>782.25</v>
      </c>
    </row>
    <row r="43" spans="1:12" ht="12.75">
      <c r="A43" s="2">
        <v>7</v>
      </c>
      <c r="B43" s="13">
        <v>60</v>
      </c>
      <c r="C43" s="20" t="s">
        <v>192</v>
      </c>
      <c r="D43" s="21" t="s">
        <v>209</v>
      </c>
      <c r="E43" s="20" t="s">
        <v>6</v>
      </c>
      <c r="F43" s="20" t="s">
        <v>210</v>
      </c>
      <c r="G43" s="20" t="s">
        <v>211</v>
      </c>
      <c r="H43" s="10"/>
      <c r="I43" s="13">
        <v>9</v>
      </c>
      <c r="J43" s="14">
        <v>48.75</v>
      </c>
      <c r="K43" s="15">
        <v>45.06355247497559</v>
      </c>
      <c r="L43" s="15">
        <v>720.6400146484375</v>
      </c>
    </row>
    <row r="44" spans="1:12" ht="12.75">
      <c r="A44" s="2">
        <v>8</v>
      </c>
      <c r="B44" s="13">
        <v>19</v>
      </c>
      <c r="C44" s="20" t="s">
        <v>192</v>
      </c>
      <c r="D44" s="21" t="s">
        <v>212</v>
      </c>
      <c r="E44" s="20" t="s">
        <v>4</v>
      </c>
      <c r="F44" s="20" t="s">
        <v>213</v>
      </c>
      <c r="G44" s="20" t="s">
        <v>214</v>
      </c>
      <c r="H44" s="10"/>
      <c r="I44" s="13">
        <v>9</v>
      </c>
      <c r="J44" s="14">
        <v>48.75</v>
      </c>
      <c r="K44" s="15">
        <v>42.5762134552002</v>
      </c>
      <c r="L44" s="15">
        <v>680.8599853515625</v>
      </c>
    </row>
    <row r="45" spans="1:12" ht="12.75">
      <c r="A45" s="2">
        <v>9</v>
      </c>
      <c r="B45" s="13">
        <v>170</v>
      </c>
      <c r="C45" s="20" t="s">
        <v>192</v>
      </c>
      <c r="D45" s="21" t="s">
        <v>215</v>
      </c>
      <c r="E45" s="20" t="s">
        <v>89</v>
      </c>
      <c r="F45" s="20" t="s">
        <v>216</v>
      </c>
      <c r="G45" s="20" t="s">
        <v>217</v>
      </c>
      <c r="H45" s="10"/>
      <c r="I45" s="13">
        <v>8</v>
      </c>
      <c r="J45" s="14">
        <v>43.849998474121094</v>
      </c>
      <c r="K45" s="15">
        <v>36.64583473205567</v>
      </c>
      <c r="L45" s="15">
        <v>586.02001953125</v>
      </c>
    </row>
    <row r="46" spans="1:12" ht="12.75">
      <c r="A46" s="2" t="s">
        <v>59</v>
      </c>
      <c r="B46" s="13">
        <v>221</v>
      </c>
      <c r="C46" s="20" t="s">
        <v>192</v>
      </c>
      <c r="D46" s="21" t="s">
        <v>220</v>
      </c>
      <c r="E46" s="20" t="s">
        <v>17</v>
      </c>
      <c r="F46" s="20" t="s">
        <v>221</v>
      </c>
      <c r="G46" s="20" t="s">
        <v>62</v>
      </c>
      <c r="H46" s="10" t="s">
        <v>63</v>
      </c>
      <c r="I46" s="13">
        <v>6</v>
      </c>
      <c r="J46" s="14">
        <v>0</v>
      </c>
      <c r="K46" s="15">
        <v>0</v>
      </c>
      <c r="L46" s="15">
        <v>0</v>
      </c>
    </row>
    <row r="47" spans="1:12" ht="12.75">
      <c r="A47" s="2" t="s">
        <v>59</v>
      </c>
      <c r="B47" s="13">
        <v>26</v>
      </c>
      <c r="C47" s="20" t="s">
        <v>192</v>
      </c>
      <c r="D47" s="21" t="s">
        <v>218</v>
      </c>
      <c r="E47" s="20" t="s">
        <v>6</v>
      </c>
      <c r="F47" s="20" t="s">
        <v>62</v>
      </c>
      <c r="G47" s="20" t="s">
        <v>62</v>
      </c>
      <c r="H47" s="10" t="s">
        <v>113</v>
      </c>
      <c r="I47" s="13">
        <v>0</v>
      </c>
      <c r="J47" s="14">
        <v>0</v>
      </c>
      <c r="K47" s="15">
        <v>0</v>
      </c>
      <c r="L47" s="15">
        <v>0</v>
      </c>
    </row>
    <row r="48" spans="1:12" ht="12.75">
      <c r="A48" s="2" t="s">
        <v>59</v>
      </c>
      <c r="B48" s="13">
        <v>173</v>
      </c>
      <c r="C48" s="20" t="s">
        <v>192</v>
      </c>
      <c r="D48" s="21" t="s">
        <v>219</v>
      </c>
      <c r="E48" s="20" t="s">
        <v>89</v>
      </c>
      <c r="F48" s="20" t="s">
        <v>62</v>
      </c>
      <c r="G48" s="20" t="s">
        <v>62</v>
      </c>
      <c r="H48" s="10" t="s">
        <v>113</v>
      </c>
      <c r="I48" s="13">
        <v>0</v>
      </c>
      <c r="J48" s="14">
        <v>0</v>
      </c>
      <c r="K48" s="15">
        <v>0</v>
      </c>
      <c r="L48" s="15">
        <v>0</v>
      </c>
    </row>
    <row r="49" spans="1:12" ht="12.75">
      <c r="A49" s="2"/>
      <c r="B49" s="47" t="s">
        <v>270</v>
      </c>
      <c r="C49" s="48" t="s">
        <v>271</v>
      </c>
      <c r="D49" s="49" t="s">
        <v>321</v>
      </c>
      <c r="E49" s="20"/>
      <c r="F49" s="20"/>
      <c r="G49" s="20"/>
      <c r="H49" s="10"/>
      <c r="I49" s="13"/>
      <c r="J49" s="14"/>
      <c r="K49" s="15"/>
      <c r="L49" s="15"/>
    </row>
    <row r="50" spans="1:12" ht="12.75">
      <c r="A50" s="2"/>
      <c r="B50" s="47"/>
      <c r="C50" s="48" t="s">
        <v>272</v>
      </c>
      <c r="D50" s="49" t="s">
        <v>322</v>
      </c>
      <c r="E50" s="20"/>
      <c r="F50" s="20"/>
      <c r="G50" s="20"/>
      <c r="H50" s="10"/>
      <c r="I50" s="13"/>
      <c r="J50" s="14"/>
      <c r="K50" s="15"/>
      <c r="L50" s="15"/>
    </row>
    <row r="51" spans="1:8" ht="19.5">
      <c r="A51" s="1" t="s">
        <v>16</v>
      </c>
      <c r="B51" s="1"/>
      <c r="C51" s="1"/>
      <c r="D51" s="1"/>
      <c r="E51" s="1"/>
      <c r="F51" s="1"/>
      <c r="G51" s="2"/>
      <c r="H51" s="2"/>
    </row>
    <row r="52" spans="2:17" ht="15">
      <c r="B52" s="2"/>
      <c r="C52" s="2"/>
      <c r="D52" s="2"/>
      <c r="E52" s="2"/>
      <c r="F52" s="2"/>
      <c r="G52" s="2"/>
      <c r="H52" s="2"/>
      <c r="Q52" s="17"/>
    </row>
    <row r="53" spans="1:13" ht="16.5">
      <c r="A53" s="3" t="s">
        <v>8</v>
      </c>
      <c r="B53" s="4" t="s">
        <v>21</v>
      </c>
      <c r="C53" s="3" t="s">
        <v>9</v>
      </c>
      <c r="D53" s="4" t="s">
        <v>147</v>
      </c>
      <c r="E53" s="3" t="s">
        <v>10</v>
      </c>
      <c r="F53" s="4" t="s">
        <v>23</v>
      </c>
      <c r="H53" s="5"/>
      <c r="I53" s="5"/>
      <c r="M53" s="17"/>
    </row>
    <row r="54" spans="1:14" ht="15">
      <c r="A54" s="3" t="s">
        <v>12</v>
      </c>
      <c r="B54" s="4" t="s">
        <v>24</v>
      </c>
      <c r="C54" s="2"/>
      <c r="D54" s="6"/>
      <c r="E54" s="6" t="s">
        <v>15</v>
      </c>
      <c r="F54" s="12" t="s">
        <v>223</v>
      </c>
      <c r="G54" s="2"/>
      <c r="H54" s="2"/>
      <c r="I54" s="10"/>
      <c r="K54" s="10"/>
      <c r="N54" s="19"/>
    </row>
    <row r="55" spans="1:12" ht="15">
      <c r="A55" s="18" t="s">
        <v>25</v>
      </c>
      <c r="B55" s="18" t="s">
        <v>26</v>
      </c>
      <c r="C55" s="18" t="s">
        <v>12</v>
      </c>
      <c r="D55" s="18" t="s">
        <v>1</v>
      </c>
      <c r="E55" s="18" t="s">
        <v>13</v>
      </c>
      <c r="F55" s="18" t="s">
        <v>27</v>
      </c>
      <c r="G55" s="18" t="s">
        <v>28</v>
      </c>
      <c r="H55" s="18" t="s">
        <v>29</v>
      </c>
      <c r="I55" s="18" t="s">
        <v>30</v>
      </c>
      <c r="J55" s="18" t="s">
        <v>31</v>
      </c>
      <c r="K55" s="18" t="s">
        <v>32</v>
      </c>
      <c r="L55" s="18" t="s">
        <v>2</v>
      </c>
    </row>
    <row r="56" spans="1:12" ht="12.75">
      <c r="A56" s="2">
        <v>1</v>
      </c>
      <c r="B56" s="13">
        <v>3</v>
      </c>
      <c r="C56" s="20" t="s">
        <v>33</v>
      </c>
      <c r="D56" s="21" t="s">
        <v>34</v>
      </c>
      <c r="E56" s="20" t="s">
        <v>5</v>
      </c>
      <c r="F56" s="20" t="s">
        <v>224</v>
      </c>
      <c r="G56" s="20" t="s">
        <v>224</v>
      </c>
      <c r="H56" s="10"/>
      <c r="I56" s="13">
        <v>6</v>
      </c>
      <c r="J56" s="14">
        <v>34.04999923706055</v>
      </c>
      <c r="K56" s="15">
        <v>59.88216934204102</v>
      </c>
      <c r="L56" s="15">
        <v>1000</v>
      </c>
    </row>
    <row r="57" spans="1:12" ht="12.75">
      <c r="A57" s="2">
        <v>2</v>
      </c>
      <c r="B57" s="13">
        <v>54</v>
      </c>
      <c r="C57" s="20" t="s">
        <v>33</v>
      </c>
      <c r="D57" s="21" t="s">
        <v>36</v>
      </c>
      <c r="E57" s="20" t="s">
        <v>3</v>
      </c>
      <c r="F57" s="20" t="s">
        <v>225</v>
      </c>
      <c r="G57" s="20" t="s">
        <v>225</v>
      </c>
      <c r="H57" s="22"/>
      <c r="I57" s="13">
        <v>6</v>
      </c>
      <c r="J57" s="14">
        <v>34.04999923706055</v>
      </c>
      <c r="K57" s="15">
        <v>57.58498306274414</v>
      </c>
      <c r="L57" s="15">
        <v>961.6300048828125</v>
      </c>
    </row>
    <row r="58" spans="1:12" ht="12.75">
      <c r="A58" s="2">
        <v>3</v>
      </c>
      <c r="B58" s="13">
        <v>110</v>
      </c>
      <c r="C58" s="20" t="s">
        <v>33</v>
      </c>
      <c r="D58" s="21" t="s">
        <v>38</v>
      </c>
      <c r="E58" s="20" t="s">
        <v>3</v>
      </c>
      <c r="F58" s="20" t="s">
        <v>226</v>
      </c>
      <c r="G58" s="20" t="s">
        <v>227</v>
      </c>
      <c r="H58" s="10"/>
      <c r="I58" s="13">
        <v>5</v>
      </c>
      <c r="J58" s="14">
        <v>29.149999618530273</v>
      </c>
      <c r="K58" s="15">
        <v>51.071906661987306</v>
      </c>
      <c r="L58" s="15">
        <v>852.8699951171875</v>
      </c>
    </row>
    <row r="59" spans="1:12" ht="12.75">
      <c r="A59" s="2">
        <v>4</v>
      </c>
      <c r="B59" s="13">
        <v>14</v>
      </c>
      <c r="C59" s="20" t="s">
        <v>33</v>
      </c>
      <c r="D59" s="21" t="s">
        <v>228</v>
      </c>
      <c r="E59" s="20" t="s">
        <v>4</v>
      </c>
      <c r="F59" s="20" t="s">
        <v>229</v>
      </c>
      <c r="G59" s="20" t="s">
        <v>230</v>
      </c>
      <c r="H59" s="10"/>
      <c r="I59" s="13">
        <v>5</v>
      </c>
      <c r="J59" s="14">
        <v>29.149999618530273</v>
      </c>
      <c r="K59" s="15">
        <v>50.673868560791014</v>
      </c>
      <c r="L59" s="15">
        <v>846.219970703125</v>
      </c>
    </row>
    <row r="60" spans="1:12" ht="12.75">
      <c r="A60" s="2">
        <v>5</v>
      </c>
      <c r="B60" s="13">
        <v>191</v>
      </c>
      <c r="C60" s="20" t="s">
        <v>33</v>
      </c>
      <c r="D60" s="21" t="s">
        <v>44</v>
      </c>
      <c r="E60" s="20" t="s">
        <v>4</v>
      </c>
      <c r="F60" s="20" t="s">
        <v>241</v>
      </c>
      <c r="G60" s="20" t="s">
        <v>242</v>
      </c>
      <c r="H60" s="10"/>
      <c r="I60" s="13">
        <v>5</v>
      </c>
      <c r="J60" s="14">
        <v>29.149999618530273</v>
      </c>
      <c r="K60" s="15">
        <v>48.63241310119629</v>
      </c>
      <c r="L60" s="15">
        <v>812.1300048828125</v>
      </c>
    </row>
    <row r="61" spans="1:12" ht="12.75">
      <c r="A61" s="2">
        <v>6</v>
      </c>
      <c r="B61" s="13">
        <v>9</v>
      </c>
      <c r="C61" s="20" t="s">
        <v>33</v>
      </c>
      <c r="D61" s="21" t="s">
        <v>50</v>
      </c>
      <c r="E61" s="20" t="s">
        <v>3</v>
      </c>
      <c r="F61" s="20" t="s">
        <v>231</v>
      </c>
      <c r="G61" s="20" t="s">
        <v>232</v>
      </c>
      <c r="H61" s="10"/>
      <c r="I61" s="13">
        <v>4</v>
      </c>
      <c r="J61" s="14">
        <v>24.25</v>
      </c>
      <c r="K61" s="15">
        <v>41.914730072021484</v>
      </c>
      <c r="L61" s="15">
        <v>699.9500122070312</v>
      </c>
    </row>
    <row r="62" spans="1:12" ht="12.75">
      <c r="A62" s="2">
        <v>7</v>
      </c>
      <c r="B62" s="13">
        <v>34</v>
      </c>
      <c r="C62" s="20" t="s">
        <v>33</v>
      </c>
      <c r="D62" s="21" t="s">
        <v>53</v>
      </c>
      <c r="E62" s="20" t="s">
        <v>5</v>
      </c>
      <c r="F62" s="20" t="s">
        <v>243</v>
      </c>
      <c r="G62" s="20" t="s">
        <v>244</v>
      </c>
      <c r="H62" s="10"/>
      <c r="I62" s="13">
        <v>3</v>
      </c>
      <c r="J62" s="14">
        <v>19.350000381469727</v>
      </c>
      <c r="K62" s="15">
        <v>30.092922592163088</v>
      </c>
      <c r="L62" s="15">
        <v>502.5299987792969</v>
      </c>
    </row>
    <row r="63" spans="1:12" ht="12.75">
      <c r="A63" s="2" t="s">
        <v>59</v>
      </c>
      <c r="B63" s="13">
        <v>224</v>
      </c>
      <c r="C63" s="20" t="s">
        <v>33</v>
      </c>
      <c r="D63" s="21" t="s">
        <v>41</v>
      </c>
      <c r="E63" s="20" t="s">
        <v>5</v>
      </c>
      <c r="F63" s="20" t="s">
        <v>233</v>
      </c>
      <c r="G63" s="20" t="s">
        <v>62</v>
      </c>
      <c r="H63" s="10" t="s">
        <v>63</v>
      </c>
      <c r="I63" s="13">
        <v>1</v>
      </c>
      <c r="J63" s="14">
        <v>0</v>
      </c>
      <c r="K63" s="15">
        <v>0</v>
      </c>
      <c r="L63" s="15">
        <v>0</v>
      </c>
    </row>
    <row r="64" spans="1:12" ht="12.75">
      <c r="A64" s="2" t="s">
        <v>59</v>
      </c>
      <c r="B64" s="13">
        <v>71</v>
      </c>
      <c r="C64" s="20" t="s">
        <v>33</v>
      </c>
      <c r="D64" s="21" t="s">
        <v>56</v>
      </c>
      <c r="E64" s="20" t="s">
        <v>6</v>
      </c>
      <c r="F64" s="20" t="s">
        <v>234</v>
      </c>
      <c r="G64" s="20" t="s">
        <v>62</v>
      </c>
      <c r="H64" s="10" t="s">
        <v>63</v>
      </c>
      <c r="I64" s="13">
        <v>1</v>
      </c>
      <c r="J64" s="14">
        <v>0</v>
      </c>
      <c r="K64" s="15">
        <v>0</v>
      </c>
      <c r="L64" s="15">
        <v>0</v>
      </c>
    </row>
    <row r="65" spans="2:4" ht="12.75">
      <c r="B65" s="30" t="s">
        <v>319</v>
      </c>
      <c r="C65" s="30"/>
      <c r="D65" s="30"/>
    </row>
    <row r="66" spans="1:8" ht="19.5">
      <c r="A66" s="1" t="s">
        <v>16</v>
      </c>
      <c r="B66" s="1"/>
      <c r="C66" s="1"/>
      <c r="D66" s="1"/>
      <c r="E66" s="1"/>
      <c r="F66" s="1"/>
      <c r="G66" s="2"/>
      <c r="H66" s="2"/>
    </row>
    <row r="67" spans="2:17" ht="15">
      <c r="B67" s="2"/>
      <c r="C67" s="2"/>
      <c r="D67" s="2"/>
      <c r="E67" s="2"/>
      <c r="F67" s="2"/>
      <c r="G67" s="2"/>
      <c r="H67" s="2"/>
      <c r="Q67" s="17"/>
    </row>
    <row r="68" spans="1:13" ht="16.5">
      <c r="A68" s="3" t="s">
        <v>8</v>
      </c>
      <c r="B68" s="4" t="s">
        <v>21</v>
      </c>
      <c r="C68" s="3" t="s">
        <v>9</v>
      </c>
      <c r="D68" s="4" t="s">
        <v>147</v>
      </c>
      <c r="E68" s="3" t="s">
        <v>10</v>
      </c>
      <c r="F68" s="4" t="s">
        <v>23</v>
      </c>
      <c r="H68" s="5"/>
      <c r="I68" s="5"/>
      <c r="M68" s="17"/>
    </row>
    <row r="69" spans="1:14" ht="15">
      <c r="A69" s="3" t="s">
        <v>12</v>
      </c>
      <c r="B69" s="4" t="s">
        <v>69</v>
      </c>
      <c r="C69" s="2"/>
      <c r="D69" s="6"/>
      <c r="E69" s="6" t="s">
        <v>15</v>
      </c>
      <c r="F69" s="12" t="s">
        <v>223</v>
      </c>
      <c r="G69" s="2"/>
      <c r="H69" s="2"/>
      <c r="I69" s="10"/>
      <c r="K69" s="10"/>
      <c r="N69" s="19"/>
    </row>
    <row r="70" spans="1:12" ht="15">
      <c r="A70" s="18" t="s">
        <v>25</v>
      </c>
      <c r="B70" s="18" t="s">
        <v>26</v>
      </c>
      <c r="C70" s="18" t="s">
        <v>12</v>
      </c>
      <c r="D70" s="18" t="s">
        <v>1</v>
      </c>
      <c r="E70" s="18" t="s">
        <v>13</v>
      </c>
      <c r="F70" s="18" t="s">
        <v>27</v>
      </c>
      <c r="G70" s="18" t="s">
        <v>28</v>
      </c>
      <c r="H70" s="18" t="s">
        <v>29</v>
      </c>
      <c r="I70" s="18" t="s">
        <v>30</v>
      </c>
      <c r="J70" s="18" t="s">
        <v>31</v>
      </c>
      <c r="K70" s="18" t="s">
        <v>32</v>
      </c>
      <c r="L70" s="18" t="s">
        <v>2</v>
      </c>
    </row>
    <row r="71" spans="1:12" ht="12.75">
      <c r="A71" s="2">
        <v>1</v>
      </c>
      <c r="B71" s="13">
        <v>24</v>
      </c>
      <c r="C71" s="20" t="s">
        <v>70</v>
      </c>
      <c r="D71" s="21" t="s">
        <v>71</v>
      </c>
      <c r="E71" s="20" t="s">
        <v>3</v>
      </c>
      <c r="F71" s="20" t="s">
        <v>235</v>
      </c>
      <c r="G71" s="20" t="s">
        <v>235</v>
      </c>
      <c r="H71" s="10"/>
      <c r="I71" s="13">
        <v>6</v>
      </c>
      <c r="J71" s="14">
        <v>34.04999923706055</v>
      </c>
      <c r="K71" s="15">
        <v>57.44465675354004</v>
      </c>
      <c r="L71" s="15">
        <v>1000</v>
      </c>
    </row>
    <row r="72" spans="1:12" ht="12.75">
      <c r="A72" s="2">
        <v>2</v>
      </c>
      <c r="B72" s="13">
        <v>373</v>
      </c>
      <c r="C72" s="20" t="s">
        <v>70</v>
      </c>
      <c r="D72" s="21" t="s">
        <v>76</v>
      </c>
      <c r="E72" s="20" t="s">
        <v>4</v>
      </c>
      <c r="F72" s="20" t="s">
        <v>236</v>
      </c>
      <c r="G72" s="20" t="s">
        <v>236</v>
      </c>
      <c r="H72" s="22"/>
      <c r="I72" s="13">
        <v>6</v>
      </c>
      <c r="J72" s="14">
        <v>34.04999923706055</v>
      </c>
      <c r="K72" s="15">
        <v>51.408081436157225</v>
      </c>
      <c r="L72" s="15">
        <v>894.9099731445312</v>
      </c>
    </row>
    <row r="73" spans="1:12" ht="12.75">
      <c r="A73" s="2">
        <v>3</v>
      </c>
      <c r="B73" s="13">
        <v>19</v>
      </c>
      <c r="C73" s="20" t="s">
        <v>70</v>
      </c>
      <c r="D73" s="21" t="s">
        <v>82</v>
      </c>
      <c r="E73" s="20" t="s">
        <v>4</v>
      </c>
      <c r="F73" s="20" t="s">
        <v>237</v>
      </c>
      <c r="G73" s="20" t="s">
        <v>238</v>
      </c>
      <c r="H73" s="10"/>
      <c r="I73" s="13">
        <v>5</v>
      </c>
      <c r="J73" s="14">
        <v>29.149999618530273</v>
      </c>
      <c r="K73" s="15">
        <v>50.64916648864746</v>
      </c>
      <c r="L73" s="15">
        <v>881.7000122070312</v>
      </c>
    </row>
    <row r="74" spans="1:12" ht="12.75">
      <c r="A74" s="2">
        <v>4</v>
      </c>
      <c r="B74" s="13">
        <v>111</v>
      </c>
      <c r="C74" s="20" t="s">
        <v>70</v>
      </c>
      <c r="D74" s="21" t="s">
        <v>79</v>
      </c>
      <c r="E74" s="20" t="s">
        <v>3</v>
      </c>
      <c r="F74" s="20" t="s">
        <v>239</v>
      </c>
      <c r="G74" s="20" t="s">
        <v>240</v>
      </c>
      <c r="H74" s="10"/>
      <c r="I74" s="13">
        <v>4</v>
      </c>
      <c r="J74" s="14">
        <v>24.25</v>
      </c>
      <c r="K74" s="15">
        <v>42.18308143615723</v>
      </c>
      <c r="L74" s="15">
        <v>734.3200073242188</v>
      </c>
    </row>
    <row r="75" spans="1:12" ht="12.75">
      <c r="A75" s="2">
        <v>5</v>
      </c>
      <c r="B75" s="13">
        <v>38</v>
      </c>
      <c r="C75" s="20" t="s">
        <v>70</v>
      </c>
      <c r="D75" s="21" t="s">
        <v>85</v>
      </c>
      <c r="E75" s="20" t="s">
        <v>5</v>
      </c>
      <c r="F75" s="20" t="s">
        <v>245</v>
      </c>
      <c r="G75" s="20" t="s">
        <v>246</v>
      </c>
      <c r="H75" s="10"/>
      <c r="I75" s="13">
        <v>4</v>
      </c>
      <c r="J75" s="14">
        <v>24.25</v>
      </c>
      <c r="K75" s="15">
        <v>37.5219223022461</v>
      </c>
      <c r="L75" s="15">
        <v>653.1799926757812</v>
      </c>
    </row>
    <row r="76" spans="1:12" ht="12.75">
      <c r="A76" s="2" t="s">
        <v>59</v>
      </c>
      <c r="B76" s="13">
        <v>923</v>
      </c>
      <c r="C76" s="20" t="s">
        <v>70</v>
      </c>
      <c r="D76" s="21" t="s">
        <v>73</v>
      </c>
      <c r="E76" s="20" t="s">
        <v>6</v>
      </c>
      <c r="F76" s="20" t="s">
        <v>62</v>
      </c>
      <c r="G76" s="20" t="s">
        <v>62</v>
      </c>
      <c r="H76" s="10" t="s">
        <v>113</v>
      </c>
      <c r="I76" s="13">
        <v>0</v>
      </c>
      <c r="J76" s="14">
        <v>0</v>
      </c>
      <c r="K76" s="15">
        <v>0</v>
      </c>
      <c r="L76" s="15">
        <v>0</v>
      </c>
    </row>
    <row r="77" spans="1:12" ht="12.75">
      <c r="A77" s="2" t="s">
        <v>59</v>
      </c>
      <c r="B77" s="13">
        <v>173</v>
      </c>
      <c r="C77" s="20" t="s">
        <v>70</v>
      </c>
      <c r="D77" s="21" t="s">
        <v>88</v>
      </c>
      <c r="E77" s="20" t="s">
        <v>89</v>
      </c>
      <c r="F77" s="20" t="s">
        <v>62</v>
      </c>
      <c r="G77" s="20" t="s">
        <v>62</v>
      </c>
      <c r="H77" s="10" t="s">
        <v>113</v>
      </c>
      <c r="I77" s="13">
        <v>0</v>
      </c>
      <c r="J77" s="14">
        <v>0</v>
      </c>
      <c r="K77" s="15">
        <v>0</v>
      </c>
      <c r="L77" s="15">
        <v>0</v>
      </c>
    </row>
    <row r="78" spans="1:12" ht="12.75">
      <c r="A78" s="2"/>
      <c r="B78" s="30" t="s">
        <v>319</v>
      </c>
      <c r="C78" s="48"/>
      <c r="D78" s="49"/>
      <c r="E78" s="20"/>
      <c r="F78" s="20"/>
      <c r="G78" s="20"/>
      <c r="H78" s="10"/>
      <c r="I78" s="13"/>
      <c r="J78" s="14"/>
      <c r="K78" s="15"/>
      <c r="L78" s="15"/>
    </row>
    <row r="79" spans="1:8" ht="19.5">
      <c r="A79" s="1" t="s">
        <v>16</v>
      </c>
      <c r="B79" s="1"/>
      <c r="C79" s="1"/>
      <c r="D79" s="1"/>
      <c r="E79" s="1"/>
      <c r="F79" s="1"/>
      <c r="G79" s="2"/>
      <c r="H79" s="2"/>
    </row>
    <row r="80" spans="2:17" ht="15">
      <c r="B80" s="2"/>
      <c r="C80" s="2"/>
      <c r="D80" s="2"/>
      <c r="E80" s="2"/>
      <c r="F80" s="2"/>
      <c r="G80" s="2"/>
      <c r="H80" s="2"/>
      <c r="Q80" s="17"/>
    </row>
    <row r="81" spans="1:13" ht="16.5">
      <c r="A81" s="3" t="s">
        <v>8</v>
      </c>
      <c r="B81" s="4" t="s">
        <v>21</v>
      </c>
      <c r="C81" s="3" t="s">
        <v>9</v>
      </c>
      <c r="D81" s="4" t="s">
        <v>147</v>
      </c>
      <c r="E81" s="3" t="s">
        <v>10</v>
      </c>
      <c r="F81" s="4" t="s">
        <v>92</v>
      </c>
      <c r="H81" s="5"/>
      <c r="I81" s="5"/>
      <c r="M81" s="17"/>
    </row>
    <row r="82" spans="1:14" ht="15">
      <c r="A82" s="3" t="s">
        <v>12</v>
      </c>
      <c r="B82" s="4" t="s">
        <v>18</v>
      </c>
      <c r="C82" s="2"/>
      <c r="D82" s="6"/>
      <c r="E82" s="6" t="s">
        <v>15</v>
      </c>
      <c r="F82" s="12" t="s">
        <v>223</v>
      </c>
      <c r="G82" s="2"/>
      <c r="H82" s="2"/>
      <c r="I82" s="10"/>
      <c r="K82" s="10"/>
      <c r="N82" s="19"/>
    </row>
    <row r="83" spans="1:12" ht="15">
      <c r="A83" s="18" t="s">
        <v>25</v>
      </c>
      <c r="B83" s="18" t="s">
        <v>26</v>
      </c>
      <c r="C83" s="18" t="s">
        <v>12</v>
      </c>
      <c r="D83" s="18" t="s">
        <v>1</v>
      </c>
      <c r="E83" s="18" t="s">
        <v>13</v>
      </c>
      <c r="F83" s="18" t="s">
        <v>27</v>
      </c>
      <c r="G83" s="18" t="s">
        <v>28</v>
      </c>
      <c r="H83" s="18" t="s">
        <v>29</v>
      </c>
      <c r="I83" s="18" t="s">
        <v>30</v>
      </c>
      <c r="J83" s="18" t="s">
        <v>31</v>
      </c>
      <c r="K83" s="18" t="s">
        <v>32</v>
      </c>
      <c r="L83" s="18" t="s">
        <v>2</v>
      </c>
    </row>
    <row r="84" spans="1:12" ht="12.75">
      <c r="A84" s="2">
        <v>1</v>
      </c>
      <c r="B84" s="13">
        <v>7</v>
      </c>
      <c r="C84" s="20" t="s">
        <v>14</v>
      </c>
      <c r="D84" s="21" t="s">
        <v>93</v>
      </c>
      <c r="E84" s="20" t="s">
        <v>4</v>
      </c>
      <c r="F84" s="20" t="s">
        <v>247</v>
      </c>
      <c r="G84" s="20" t="s">
        <v>247</v>
      </c>
      <c r="H84" s="10"/>
      <c r="I84" s="13">
        <v>10</v>
      </c>
      <c r="J84" s="14">
        <v>53.650001525878906</v>
      </c>
      <c r="K84" s="15">
        <v>88.5691131591797</v>
      </c>
      <c r="L84" s="15">
        <v>1000</v>
      </c>
    </row>
    <row r="85" spans="1:12" ht="12.75">
      <c r="A85" s="2">
        <v>2</v>
      </c>
      <c r="B85" s="13">
        <v>11</v>
      </c>
      <c r="C85" s="20" t="s">
        <v>14</v>
      </c>
      <c r="D85" s="21" t="s">
        <v>95</v>
      </c>
      <c r="E85" s="20" t="s">
        <v>3</v>
      </c>
      <c r="F85" s="20" t="s">
        <v>248</v>
      </c>
      <c r="G85" s="20" t="s">
        <v>248</v>
      </c>
      <c r="H85" s="22"/>
      <c r="I85" s="13">
        <v>10</v>
      </c>
      <c r="J85" s="14">
        <v>53.650001525878906</v>
      </c>
      <c r="K85" s="15">
        <v>87.63595504760742</v>
      </c>
      <c r="L85" s="15">
        <v>989.4600219726562</v>
      </c>
    </row>
    <row r="86" spans="1:12" ht="12.75">
      <c r="A86" s="2">
        <v>3</v>
      </c>
      <c r="B86" s="13">
        <v>14</v>
      </c>
      <c r="C86" s="20" t="s">
        <v>14</v>
      </c>
      <c r="D86" s="21" t="s">
        <v>97</v>
      </c>
      <c r="E86" s="20" t="s">
        <v>4</v>
      </c>
      <c r="F86" s="20" t="s">
        <v>249</v>
      </c>
      <c r="G86" s="20" t="s">
        <v>249</v>
      </c>
      <c r="H86" s="10"/>
      <c r="I86" s="13">
        <v>10</v>
      </c>
      <c r="J86" s="14">
        <v>53.650001525878906</v>
      </c>
      <c r="K86" s="15">
        <v>86.1144172668457</v>
      </c>
      <c r="L86" s="15">
        <v>972.280029296875</v>
      </c>
    </row>
    <row r="87" spans="1:12" ht="12.75">
      <c r="A87" s="2">
        <v>4</v>
      </c>
      <c r="B87" s="13">
        <v>224</v>
      </c>
      <c r="C87" s="20" t="s">
        <v>14</v>
      </c>
      <c r="D87" s="21" t="s">
        <v>99</v>
      </c>
      <c r="E87" s="20" t="s">
        <v>3</v>
      </c>
      <c r="F87" s="20" t="s">
        <v>250</v>
      </c>
      <c r="G87" s="20" t="s">
        <v>250</v>
      </c>
      <c r="H87" s="10"/>
      <c r="I87" s="13">
        <v>10</v>
      </c>
      <c r="J87" s="14">
        <v>53.650001525878906</v>
      </c>
      <c r="K87" s="15">
        <v>84.57439498901367</v>
      </c>
      <c r="L87" s="15">
        <v>954.8900146484375</v>
      </c>
    </row>
    <row r="88" spans="1:12" ht="12.75">
      <c r="A88" s="2">
        <v>5</v>
      </c>
      <c r="B88" s="13">
        <v>91</v>
      </c>
      <c r="C88" s="20" t="s">
        <v>14</v>
      </c>
      <c r="D88" s="21" t="s">
        <v>106</v>
      </c>
      <c r="E88" s="20" t="s">
        <v>5</v>
      </c>
      <c r="F88" s="20" t="s">
        <v>251</v>
      </c>
      <c r="G88" s="20" t="s">
        <v>252</v>
      </c>
      <c r="H88" s="10"/>
      <c r="I88" s="13">
        <v>8</v>
      </c>
      <c r="J88" s="14">
        <v>43.849998474121094</v>
      </c>
      <c r="K88" s="15">
        <v>68.94623336791993</v>
      </c>
      <c r="L88" s="15">
        <v>778.4400024414062</v>
      </c>
    </row>
    <row r="89" spans="1:12" ht="12.75">
      <c r="A89" s="2">
        <v>6</v>
      </c>
      <c r="B89" s="13">
        <v>117</v>
      </c>
      <c r="C89" s="20" t="s">
        <v>14</v>
      </c>
      <c r="D89" s="21" t="s">
        <v>112</v>
      </c>
      <c r="E89" s="20" t="s">
        <v>17</v>
      </c>
      <c r="F89" s="20" t="s">
        <v>253</v>
      </c>
      <c r="G89" s="20" t="s">
        <v>254</v>
      </c>
      <c r="H89" s="10"/>
      <c r="I89" s="13">
        <v>8</v>
      </c>
      <c r="J89" s="14">
        <v>43.849998474121094</v>
      </c>
      <c r="K89" s="15">
        <v>65.4711067199707</v>
      </c>
      <c r="L89" s="15">
        <v>739.2100219726562</v>
      </c>
    </row>
    <row r="90" spans="1:12" ht="12.75">
      <c r="A90" s="2">
        <v>7</v>
      </c>
      <c r="B90" s="13">
        <v>76</v>
      </c>
      <c r="C90" s="20" t="s">
        <v>14</v>
      </c>
      <c r="D90" s="21" t="s">
        <v>102</v>
      </c>
      <c r="E90" s="20" t="s">
        <v>103</v>
      </c>
      <c r="F90" s="20" t="s">
        <v>255</v>
      </c>
      <c r="G90" s="20" t="s">
        <v>256</v>
      </c>
      <c r="H90" s="10"/>
      <c r="I90" s="13">
        <v>7</v>
      </c>
      <c r="J90" s="14">
        <v>38.95000076293945</v>
      </c>
      <c r="K90" s="15">
        <v>62.08023147583008</v>
      </c>
      <c r="L90" s="15">
        <v>700.9199829101562</v>
      </c>
    </row>
    <row r="91" spans="1:12" ht="12.75">
      <c r="A91" s="2">
        <v>8</v>
      </c>
      <c r="B91" s="13">
        <v>40</v>
      </c>
      <c r="C91" s="20" t="s">
        <v>14</v>
      </c>
      <c r="D91" s="21" t="s">
        <v>115</v>
      </c>
      <c r="E91" s="20" t="s">
        <v>6</v>
      </c>
      <c r="F91" s="20" t="s">
        <v>257</v>
      </c>
      <c r="G91" s="20" t="s">
        <v>258</v>
      </c>
      <c r="H91" s="10"/>
      <c r="I91" s="13">
        <v>7</v>
      </c>
      <c r="J91" s="14">
        <v>38.95000076293945</v>
      </c>
      <c r="K91" s="15">
        <v>58.52327041625977</v>
      </c>
      <c r="L91" s="15">
        <v>660.760009765625</v>
      </c>
    </row>
    <row r="92" spans="1:12" ht="12.75">
      <c r="A92" s="2">
        <v>9</v>
      </c>
      <c r="B92" s="13">
        <v>17</v>
      </c>
      <c r="C92" s="20" t="s">
        <v>14</v>
      </c>
      <c r="D92" s="21" t="s">
        <v>109</v>
      </c>
      <c r="E92" s="20" t="s">
        <v>5</v>
      </c>
      <c r="F92" s="20" t="s">
        <v>259</v>
      </c>
      <c r="G92" s="20" t="s">
        <v>260</v>
      </c>
      <c r="H92" s="10"/>
      <c r="I92" s="13">
        <v>7</v>
      </c>
      <c r="J92" s="14">
        <v>38.95000076293945</v>
      </c>
      <c r="K92" s="15">
        <v>58.49202117919922</v>
      </c>
      <c r="L92" s="15">
        <v>660.4099731445312</v>
      </c>
    </row>
    <row r="93" spans="1:12" ht="12.75">
      <c r="A93" s="2" t="s">
        <v>59</v>
      </c>
      <c r="B93" s="13">
        <v>70</v>
      </c>
      <c r="C93" s="20" t="s">
        <v>14</v>
      </c>
      <c r="D93" s="21" t="s">
        <v>114</v>
      </c>
      <c r="E93" s="20" t="s">
        <v>89</v>
      </c>
      <c r="F93" s="20" t="s">
        <v>62</v>
      </c>
      <c r="G93" s="20" t="s">
        <v>62</v>
      </c>
      <c r="H93" s="10" t="s">
        <v>113</v>
      </c>
      <c r="I93" s="13">
        <v>0</v>
      </c>
      <c r="J93" s="14">
        <v>0</v>
      </c>
      <c r="K93" s="15">
        <v>0</v>
      </c>
      <c r="L93" s="15">
        <v>0</v>
      </c>
    </row>
    <row r="95" spans="1:8" ht="19.5">
      <c r="A95" s="1" t="s">
        <v>16</v>
      </c>
      <c r="B95" s="1"/>
      <c r="C95" s="1"/>
      <c r="D95" s="1"/>
      <c r="E95" s="1"/>
      <c r="F95" s="1"/>
      <c r="G95" s="2"/>
      <c r="H95" s="2"/>
    </row>
    <row r="96" spans="2:17" ht="15">
      <c r="B96" s="2"/>
      <c r="C96" s="2"/>
      <c r="D96" s="2"/>
      <c r="E96" s="2"/>
      <c r="F96" s="2"/>
      <c r="G96" s="2"/>
      <c r="H96" s="2"/>
      <c r="Q96" s="17"/>
    </row>
    <row r="97" spans="1:13" ht="16.5">
      <c r="A97" s="3" t="s">
        <v>8</v>
      </c>
      <c r="B97" s="4" t="s">
        <v>21</v>
      </c>
      <c r="C97" s="3" t="s">
        <v>9</v>
      </c>
      <c r="D97" s="4" t="s">
        <v>147</v>
      </c>
      <c r="E97" s="3" t="s">
        <v>10</v>
      </c>
      <c r="F97" s="4" t="s">
        <v>92</v>
      </c>
      <c r="H97" s="5"/>
      <c r="I97" s="5"/>
      <c r="M97" s="17"/>
    </row>
    <row r="98" spans="1:14" ht="15">
      <c r="A98" s="3" t="s">
        <v>12</v>
      </c>
      <c r="B98" s="4" t="s">
        <v>19</v>
      </c>
      <c r="C98" s="2"/>
      <c r="D98" s="6"/>
      <c r="E98" s="6" t="s">
        <v>15</v>
      </c>
      <c r="F98" s="12" t="s">
        <v>223</v>
      </c>
      <c r="G98" s="2"/>
      <c r="H98" s="2"/>
      <c r="I98" s="10"/>
      <c r="K98" s="10"/>
      <c r="N98" s="19"/>
    </row>
    <row r="99" spans="1:12" ht="15">
      <c r="A99" s="18" t="s">
        <v>25</v>
      </c>
      <c r="B99" s="18" t="s">
        <v>26</v>
      </c>
      <c r="C99" s="18" t="s">
        <v>12</v>
      </c>
      <c r="D99" s="18" t="s">
        <v>1</v>
      </c>
      <c r="E99" s="18" t="s">
        <v>13</v>
      </c>
      <c r="F99" s="18" t="s">
        <v>27</v>
      </c>
      <c r="G99" s="18" t="s">
        <v>28</v>
      </c>
      <c r="H99" s="18" t="s">
        <v>29</v>
      </c>
      <c r="I99" s="18" t="s">
        <v>30</v>
      </c>
      <c r="J99" s="18" t="s">
        <v>31</v>
      </c>
      <c r="K99" s="18" t="s">
        <v>32</v>
      </c>
      <c r="L99" s="18" t="s">
        <v>2</v>
      </c>
    </row>
    <row r="100" spans="1:12" ht="12.75">
      <c r="A100" s="2">
        <v>1</v>
      </c>
      <c r="B100" s="13">
        <v>191</v>
      </c>
      <c r="C100" s="20" t="s">
        <v>0</v>
      </c>
      <c r="D100" s="21" t="s">
        <v>261</v>
      </c>
      <c r="E100" s="20" t="s">
        <v>4</v>
      </c>
      <c r="F100" s="20" t="s">
        <v>262</v>
      </c>
      <c r="G100" s="20" t="s">
        <v>262</v>
      </c>
      <c r="H100" s="10"/>
      <c r="I100" s="13">
        <v>9</v>
      </c>
      <c r="J100" s="14">
        <v>48.75</v>
      </c>
      <c r="K100" s="15">
        <v>73.88353729248047</v>
      </c>
      <c r="L100" s="15">
        <v>1000</v>
      </c>
    </row>
    <row r="101" spans="1:12" ht="12.75">
      <c r="A101" s="2">
        <v>2</v>
      </c>
      <c r="B101" s="13">
        <v>923</v>
      </c>
      <c r="C101" s="20" t="s">
        <v>0</v>
      </c>
      <c r="D101" s="21" t="s">
        <v>118</v>
      </c>
      <c r="E101" s="20" t="s">
        <v>3</v>
      </c>
      <c r="F101" s="20" t="s">
        <v>263</v>
      </c>
      <c r="G101" s="20" t="s">
        <v>263</v>
      </c>
      <c r="H101" s="22"/>
      <c r="I101" s="13">
        <v>9</v>
      </c>
      <c r="J101" s="14">
        <v>48.75</v>
      </c>
      <c r="K101" s="15">
        <v>73.32940063476563</v>
      </c>
      <c r="L101" s="15">
        <v>992.489990234375</v>
      </c>
    </row>
    <row r="102" spans="1:12" ht="12.75">
      <c r="A102" s="2">
        <v>3</v>
      </c>
      <c r="B102" s="13">
        <v>99</v>
      </c>
      <c r="C102" s="20" t="s">
        <v>0</v>
      </c>
      <c r="D102" s="21" t="s">
        <v>129</v>
      </c>
      <c r="E102" s="20" t="s">
        <v>6</v>
      </c>
      <c r="F102" s="20" t="s">
        <v>264</v>
      </c>
      <c r="G102" s="20" t="s">
        <v>265</v>
      </c>
      <c r="H102" s="10"/>
      <c r="I102" s="13">
        <v>8</v>
      </c>
      <c r="J102" s="14">
        <v>43.849998474121094</v>
      </c>
      <c r="K102" s="15">
        <v>69.83009719848633</v>
      </c>
      <c r="L102" s="15">
        <v>945.1300048828125</v>
      </c>
    </row>
    <row r="103" spans="1:12" ht="12.75">
      <c r="A103" s="2">
        <v>4</v>
      </c>
      <c r="B103" s="13">
        <v>26</v>
      </c>
      <c r="C103" s="20" t="s">
        <v>0</v>
      </c>
      <c r="D103" s="21" t="s">
        <v>127</v>
      </c>
      <c r="E103" s="20" t="s">
        <v>6</v>
      </c>
      <c r="F103" s="20" t="s">
        <v>266</v>
      </c>
      <c r="G103" s="20" t="s">
        <v>267</v>
      </c>
      <c r="H103" s="10"/>
      <c r="I103" s="13">
        <v>8</v>
      </c>
      <c r="J103" s="14">
        <v>43.849998474121094</v>
      </c>
      <c r="K103" s="15">
        <v>68.99535598754883</v>
      </c>
      <c r="L103" s="15">
        <v>933.8300170898438</v>
      </c>
    </row>
    <row r="104" spans="1:12" ht="12.75">
      <c r="A104" s="2">
        <v>5</v>
      </c>
      <c r="B104" s="13">
        <v>68</v>
      </c>
      <c r="C104" s="20" t="s">
        <v>0</v>
      </c>
      <c r="D104" s="21" t="s">
        <v>126</v>
      </c>
      <c r="E104" s="20" t="s">
        <v>89</v>
      </c>
      <c r="F104" s="20" t="s">
        <v>268</v>
      </c>
      <c r="G104" s="20" t="s">
        <v>269</v>
      </c>
      <c r="H104" s="10"/>
      <c r="I104" s="13">
        <v>6</v>
      </c>
      <c r="J104" s="14">
        <v>34.04999923706055</v>
      </c>
      <c r="K104" s="15">
        <v>51.83262062072754</v>
      </c>
      <c r="L104" s="15">
        <v>701.5399780273438</v>
      </c>
    </row>
    <row r="105" spans="1:12" ht="12.75">
      <c r="A105" s="2" t="s">
        <v>59</v>
      </c>
      <c r="B105" s="13">
        <v>178</v>
      </c>
      <c r="C105" s="20" t="s">
        <v>0</v>
      </c>
      <c r="D105" s="21" t="s">
        <v>123</v>
      </c>
      <c r="E105" s="20" t="s">
        <v>89</v>
      </c>
      <c r="F105" s="20" t="s">
        <v>62</v>
      </c>
      <c r="G105" s="20" t="s">
        <v>62</v>
      </c>
      <c r="H105" s="10" t="s">
        <v>113</v>
      </c>
      <c r="I105" s="13">
        <v>0</v>
      </c>
      <c r="J105" s="14">
        <v>0</v>
      </c>
      <c r="K105" s="15">
        <v>0</v>
      </c>
      <c r="L105" s="15">
        <v>0</v>
      </c>
    </row>
    <row r="106" spans="1:12" ht="12.75">
      <c r="A106" s="2" t="s">
        <v>59</v>
      </c>
      <c r="B106" s="13">
        <v>110</v>
      </c>
      <c r="C106" s="20" t="s">
        <v>0</v>
      </c>
      <c r="D106" s="21" t="s">
        <v>120</v>
      </c>
      <c r="E106" s="20" t="s">
        <v>3</v>
      </c>
      <c r="F106" s="20" t="s">
        <v>62</v>
      </c>
      <c r="G106" s="20" t="s">
        <v>62</v>
      </c>
      <c r="H106" s="10" t="s">
        <v>113</v>
      </c>
      <c r="I106" s="13">
        <v>0</v>
      </c>
      <c r="J106" s="14">
        <v>0</v>
      </c>
      <c r="K106" s="15">
        <v>0</v>
      </c>
      <c r="L106" s="15">
        <v>0</v>
      </c>
    </row>
    <row r="107" spans="1:4" ht="12.75">
      <c r="A107" s="10" t="s">
        <v>64</v>
      </c>
      <c r="B107" s="46" t="s">
        <v>65</v>
      </c>
      <c r="C107" s="2"/>
      <c r="D107" s="2"/>
    </row>
    <row r="108" spans="1:4" ht="12.75">
      <c r="A108" s="10" t="s">
        <v>7</v>
      </c>
      <c r="B108" s="23" t="s">
        <v>66</v>
      </c>
      <c r="C108" s="2"/>
      <c r="D108" s="2"/>
    </row>
    <row r="109" spans="1:4" ht="12.75">
      <c r="A109" s="10" t="s">
        <v>67</v>
      </c>
      <c r="B109" s="10" t="s">
        <v>320</v>
      </c>
      <c r="C109" s="2"/>
      <c r="D109" s="2"/>
    </row>
  </sheetData>
  <sheetProtection/>
  <printOptions/>
  <pageMargins left="0.75" right="0.75" top="0.2" bottom="0.24" header="0" footer="0"/>
  <pageSetup fitToHeight="2" fitToWidth="1" horizontalDpi="360" verticalDpi="360" orientation="portrait" paperSize="9" scale="48" r:id="rId2"/>
  <rowBreaks count="1" manualBreakCount="1">
    <brk id="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zoomScalePageLayoutView="0" workbookViewId="0" topLeftCell="A95">
      <selection activeCell="E108" sqref="E108"/>
    </sheetView>
  </sheetViews>
  <sheetFormatPr defaultColWidth="11.421875" defaultRowHeight="12.75"/>
  <cols>
    <col min="1" max="1" width="15.421875" style="0" customWidth="1"/>
    <col min="2" max="2" width="22.421875" style="0" customWidth="1"/>
    <col min="4" max="4" width="21.7109375" style="0" customWidth="1"/>
    <col min="5" max="5" width="14.8515625" style="0" customWidth="1"/>
    <col min="6" max="6" width="16.140625" style="0" customWidth="1"/>
    <col min="7" max="7" width="20.421875" style="0" customWidth="1"/>
    <col min="8" max="8" width="10.00390625" style="0" customWidth="1"/>
  </cols>
  <sheetData>
    <row r="1" spans="1:8" ht="15">
      <c r="A1" s="7"/>
      <c r="B1" s="8"/>
      <c r="C1" s="9"/>
      <c r="D1" s="9"/>
      <c r="E1" s="8"/>
      <c r="F1" s="8"/>
      <c r="G1" s="8"/>
      <c r="H1" s="2"/>
    </row>
    <row r="2" spans="1:8" ht="15">
      <c r="A2" s="7"/>
      <c r="B2" s="8"/>
      <c r="C2" s="9"/>
      <c r="D2" s="9"/>
      <c r="E2" s="8"/>
      <c r="F2" s="8"/>
      <c r="G2" s="8"/>
      <c r="H2" s="2"/>
    </row>
    <row r="3" spans="1:8" ht="15">
      <c r="A3" s="7"/>
      <c r="B3" s="8"/>
      <c r="C3" s="9"/>
      <c r="D3" s="9"/>
      <c r="E3" s="8"/>
      <c r="F3" s="8"/>
      <c r="G3" s="8"/>
      <c r="H3" s="2"/>
    </row>
    <row r="4" spans="1:8" ht="15">
      <c r="A4" s="7"/>
      <c r="B4" s="8"/>
      <c r="C4" s="9"/>
      <c r="D4" s="9"/>
      <c r="E4" s="8"/>
      <c r="F4" s="8"/>
      <c r="G4" s="8"/>
      <c r="H4" s="2"/>
    </row>
    <row r="5" spans="1:8" ht="15">
      <c r="A5" s="7"/>
      <c r="B5" s="8"/>
      <c r="C5" s="9"/>
      <c r="D5" s="9"/>
      <c r="E5" s="8"/>
      <c r="F5" s="8"/>
      <c r="G5" s="8"/>
      <c r="H5" s="2"/>
    </row>
    <row r="6" spans="1:8" ht="15">
      <c r="A6" s="7"/>
      <c r="B6" s="8"/>
      <c r="C6" s="9"/>
      <c r="D6" s="9"/>
      <c r="E6" s="8"/>
      <c r="F6" s="8"/>
      <c r="G6" s="8"/>
      <c r="H6" s="2"/>
    </row>
    <row r="7" spans="1:8" ht="15">
      <c r="A7" s="7"/>
      <c r="B7" s="8"/>
      <c r="C7" s="9"/>
      <c r="D7" s="9"/>
      <c r="E7" s="8"/>
      <c r="F7" s="8"/>
      <c r="G7" s="8"/>
      <c r="H7" s="2"/>
    </row>
    <row r="8" spans="1:8" ht="15">
      <c r="A8" s="7"/>
      <c r="B8" s="8"/>
      <c r="C8" s="9"/>
      <c r="D8" s="9"/>
      <c r="E8" s="8"/>
      <c r="F8" s="8"/>
      <c r="G8" s="8"/>
      <c r="H8" s="2"/>
    </row>
    <row r="9" spans="1:8" ht="15">
      <c r="A9" s="7"/>
      <c r="B9" s="8"/>
      <c r="C9" s="9"/>
      <c r="D9" s="9"/>
      <c r="E9" s="8"/>
      <c r="F9" s="8"/>
      <c r="G9" s="8"/>
      <c r="H9" s="2"/>
    </row>
    <row r="10" spans="1:8" ht="19.5">
      <c r="A10" s="1" t="s">
        <v>16</v>
      </c>
      <c r="B10" s="1"/>
      <c r="C10" s="1"/>
      <c r="D10" s="1"/>
      <c r="E10" s="1"/>
      <c r="F10" s="1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1:17" ht="16.5">
      <c r="A12" s="3" t="s">
        <v>8</v>
      </c>
      <c r="B12" s="4" t="s">
        <v>146</v>
      </c>
      <c r="C12" s="3" t="s">
        <v>9</v>
      </c>
      <c r="D12" s="4" t="s">
        <v>318</v>
      </c>
      <c r="E12" s="3" t="s">
        <v>10</v>
      </c>
      <c r="F12" s="4" t="s">
        <v>148</v>
      </c>
      <c r="H12" s="5"/>
      <c r="I12" s="5"/>
      <c r="Q12" s="17"/>
    </row>
    <row r="13" spans="1:13" ht="16.5">
      <c r="A13" s="3" t="s">
        <v>12</v>
      </c>
      <c r="B13" s="4" t="s">
        <v>149</v>
      </c>
      <c r="C13" s="2"/>
      <c r="D13" s="6"/>
      <c r="E13" s="6" t="s">
        <v>15</v>
      </c>
      <c r="F13" s="12" t="s">
        <v>403</v>
      </c>
      <c r="G13" s="2"/>
      <c r="H13" s="2"/>
      <c r="I13" s="10"/>
      <c r="K13" s="10"/>
      <c r="M13" s="17"/>
    </row>
    <row r="14" spans="1:14" ht="15">
      <c r="A14" s="18" t="s">
        <v>25</v>
      </c>
      <c r="B14" s="18" t="s">
        <v>26</v>
      </c>
      <c r="C14" s="18" t="s">
        <v>12</v>
      </c>
      <c r="D14" s="18" t="s">
        <v>1</v>
      </c>
      <c r="E14" s="18" t="s">
        <v>13</v>
      </c>
      <c r="F14" s="18" t="s">
        <v>27</v>
      </c>
      <c r="G14" s="18" t="s">
        <v>28</v>
      </c>
      <c r="H14" s="18" t="s">
        <v>29</v>
      </c>
      <c r="I14" s="18" t="s">
        <v>30</v>
      </c>
      <c r="J14" s="18" t="s">
        <v>31</v>
      </c>
      <c r="K14" s="18" t="s">
        <v>32</v>
      </c>
      <c r="L14" s="18" t="s">
        <v>2</v>
      </c>
      <c r="N14" s="19"/>
    </row>
    <row r="15" spans="1:12" ht="12.75">
      <c r="A15" s="2">
        <v>1</v>
      </c>
      <c r="B15" s="13">
        <v>193</v>
      </c>
      <c r="C15" s="20" t="s">
        <v>151</v>
      </c>
      <c r="D15" s="21" t="s">
        <v>152</v>
      </c>
      <c r="E15" s="20" t="s">
        <v>4</v>
      </c>
      <c r="F15" s="20" t="s">
        <v>404</v>
      </c>
      <c r="G15" s="20" t="s">
        <v>404</v>
      </c>
      <c r="H15" s="10"/>
      <c r="I15" s="13">
        <v>25</v>
      </c>
      <c r="J15" s="14">
        <v>113.4000015258789</v>
      </c>
      <c r="K15" s="15">
        <v>105.02538986206055</v>
      </c>
      <c r="L15" s="15">
        <v>1000</v>
      </c>
    </row>
    <row r="16" spans="1:12" ht="12.75">
      <c r="A16" s="2">
        <v>2</v>
      </c>
      <c r="B16" s="13">
        <v>16</v>
      </c>
      <c r="C16" s="20" t="s">
        <v>151</v>
      </c>
      <c r="D16" s="21" t="s">
        <v>170</v>
      </c>
      <c r="E16" s="20" t="s">
        <v>6</v>
      </c>
      <c r="F16" s="20" t="s">
        <v>405</v>
      </c>
      <c r="G16" s="20" t="s">
        <v>405</v>
      </c>
      <c r="H16" s="22"/>
      <c r="I16" s="13">
        <v>25</v>
      </c>
      <c r="J16" s="14">
        <v>113.4000015258789</v>
      </c>
      <c r="K16" s="15">
        <v>104.12426376342773</v>
      </c>
      <c r="L16" s="15">
        <v>991.4099731445312</v>
      </c>
    </row>
    <row r="17" spans="1:12" ht="12.75">
      <c r="A17" s="2">
        <v>3</v>
      </c>
      <c r="B17" s="13">
        <v>8</v>
      </c>
      <c r="C17" s="20" t="s">
        <v>151</v>
      </c>
      <c r="D17" s="21" t="s">
        <v>160</v>
      </c>
      <c r="E17" s="20" t="s">
        <v>161</v>
      </c>
      <c r="F17" s="20" t="s">
        <v>406</v>
      </c>
      <c r="G17" s="20" t="s">
        <v>406</v>
      </c>
      <c r="H17" s="22"/>
      <c r="I17" s="13">
        <v>25</v>
      </c>
      <c r="J17" s="14">
        <v>113.4000015258789</v>
      </c>
      <c r="K17" s="15">
        <v>102.17086029052734</v>
      </c>
      <c r="L17" s="15">
        <v>972.8200073242188</v>
      </c>
    </row>
    <row r="18" spans="1:12" ht="12.75">
      <c r="A18" s="2">
        <v>4</v>
      </c>
      <c r="B18" s="13">
        <v>9</v>
      </c>
      <c r="C18" s="20" t="s">
        <v>151</v>
      </c>
      <c r="D18" s="21" t="s">
        <v>179</v>
      </c>
      <c r="E18" s="20" t="s">
        <v>3</v>
      </c>
      <c r="F18" s="20" t="s">
        <v>407</v>
      </c>
      <c r="G18" s="20" t="s">
        <v>408</v>
      </c>
      <c r="H18" s="10"/>
      <c r="I18" s="13">
        <v>24</v>
      </c>
      <c r="J18" s="14">
        <v>108.80000305175781</v>
      </c>
      <c r="K18" s="15">
        <v>99.5276252746582</v>
      </c>
      <c r="L18" s="15">
        <v>947.6500244140625</v>
      </c>
    </row>
    <row r="19" spans="1:12" ht="12.75">
      <c r="A19" s="2">
        <v>5</v>
      </c>
      <c r="B19" s="13">
        <v>222</v>
      </c>
      <c r="C19" s="20" t="s">
        <v>151</v>
      </c>
      <c r="D19" s="21" t="s">
        <v>154</v>
      </c>
      <c r="E19" s="20" t="s">
        <v>5</v>
      </c>
      <c r="F19" s="20" t="s">
        <v>409</v>
      </c>
      <c r="G19" s="20" t="s">
        <v>410</v>
      </c>
      <c r="H19" s="10"/>
      <c r="I19" s="13">
        <v>24</v>
      </c>
      <c r="J19" s="14">
        <v>108.80000305175781</v>
      </c>
      <c r="K19" s="15">
        <v>98.17722702026367</v>
      </c>
      <c r="L19" s="15">
        <v>934.7899780273438</v>
      </c>
    </row>
    <row r="20" spans="1:12" ht="12.75">
      <c r="A20" s="2">
        <v>6</v>
      </c>
      <c r="B20" s="13">
        <v>71</v>
      </c>
      <c r="C20" s="20" t="s">
        <v>151</v>
      </c>
      <c r="D20" s="21" t="s">
        <v>173</v>
      </c>
      <c r="E20" s="20" t="s">
        <v>3</v>
      </c>
      <c r="F20" s="20" t="s">
        <v>411</v>
      </c>
      <c r="G20" s="20" t="s">
        <v>412</v>
      </c>
      <c r="H20" s="10"/>
      <c r="I20" s="13">
        <v>24</v>
      </c>
      <c r="J20" s="14">
        <v>108.80000305175781</v>
      </c>
      <c r="K20" s="15">
        <v>96.98361740112306</v>
      </c>
      <c r="L20" s="15">
        <v>923.4299926757812</v>
      </c>
    </row>
    <row r="21" spans="1:12" ht="12.75">
      <c r="A21" s="2">
        <v>7</v>
      </c>
      <c r="B21" s="13">
        <v>711</v>
      </c>
      <c r="C21" s="20" t="s">
        <v>151</v>
      </c>
      <c r="D21" s="21" t="s">
        <v>157</v>
      </c>
      <c r="E21" s="20" t="s">
        <v>5</v>
      </c>
      <c r="F21" s="20" t="s">
        <v>413</v>
      </c>
      <c r="G21" s="20" t="s">
        <v>414</v>
      </c>
      <c r="H21" s="10"/>
      <c r="I21" s="13">
        <v>23</v>
      </c>
      <c r="J21" s="14">
        <v>104.19999694824219</v>
      </c>
      <c r="K21" s="15">
        <v>96.44303512573242</v>
      </c>
      <c r="L21" s="15">
        <v>918.280029296875</v>
      </c>
    </row>
    <row r="22" spans="1:12" ht="12.75">
      <c r="A22" s="2">
        <v>8</v>
      </c>
      <c r="B22" s="13">
        <v>7</v>
      </c>
      <c r="C22" s="20" t="s">
        <v>151</v>
      </c>
      <c r="D22" s="21" t="s">
        <v>185</v>
      </c>
      <c r="E22" s="20" t="s">
        <v>4</v>
      </c>
      <c r="F22" s="20" t="s">
        <v>415</v>
      </c>
      <c r="G22" s="20" t="s">
        <v>416</v>
      </c>
      <c r="H22" s="10"/>
      <c r="I22" s="13">
        <v>23</v>
      </c>
      <c r="J22" s="14">
        <v>104.19999694824219</v>
      </c>
      <c r="K22" s="15">
        <v>95.90134048461914</v>
      </c>
      <c r="L22" s="15">
        <v>913.1199951171875</v>
      </c>
    </row>
    <row r="23" spans="1:12" ht="12.75">
      <c r="A23" s="2">
        <v>9</v>
      </c>
      <c r="B23" s="13">
        <v>1</v>
      </c>
      <c r="C23" s="20" t="s">
        <v>151</v>
      </c>
      <c r="D23" s="21" t="s">
        <v>167</v>
      </c>
      <c r="E23" s="20" t="s">
        <v>6</v>
      </c>
      <c r="F23" s="20" t="s">
        <v>417</v>
      </c>
      <c r="G23" s="20" t="s">
        <v>418</v>
      </c>
      <c r="H23" s="10"/>
      <c r="I23" s="13">
        <v>23</v>
      </c>
      <c r="J23" s="14">
        <v>104.19999694824219</v>
      </c>
      <c r="K23" s="15">
        <v>93.18686599731446</v>
      </c>
      <c r="L23" s="15">
        <v>887.27001953125</v>
      </c>
    </row>
    <row r="24" spans="1:12" ht="12.75">
      <c r="A24" s="2">
        <v>10</v>
      </c>
      <c r="B24" s="13">
        <v>70</v>
      </c>
      <c r="C24" s="20" t="s">
        <v>151</v>
      </c>
      <c r="D24" s="21" t="s">
        <v>295</v>
      </c>
      <c r="E24" s="20" t="s">
        <v>89</v>
      </c>
      <c r="F24" s="20" t="s">
        <v>419</v>
      </c>
      <c r="G24" s="20" t="s">
        <v>420</v>
      </c>
      <c r="H24" s="10"/>
      <c r="I24" s="13">
        <v>16</v>
      </c>
      <c r="J24" s="14">
        <v>72</v>
      </c>
      <c r="K24" s="15">
        <v>63.708824157714844</v>
      </c>
      <c r="L24" s="15">
        <v>606.5999755859375</v>
      </c>
    </row>
    <row r="25" spans="1:12" ht="12.75">
      <c r="A25" s="2">
        <v>11</v>
      </c>
      <c r="B25" s="13">
        <v>68</v>
      </c>
      <c r="C25" s="20" t="s">
        <v>151</v>
      </c>
      <c r="D25" s="21" t="s">
        <v>184</v>
      </c>
      <c r="E25" s="20" t="s">
        <v>89</v>
      </c>
      <c r="F25" s="20" t="s">
        <v>421</v>
      </c>
      <c r="G25" s="20" t="s">
        <v>422</v>
      </c>
      <c r="H25" s="10"/>
      <c r="I25" s="13">
        <v>15</v>
      </c>
      <c r="J25" s="14">
        <v>67.4000015258789</v>
      </c>
      <c r="K25" s="15">
        <v>57.72895889282227</v>
      </c>
      <c r="L25" s="15">
        <v>549.6599731445312</v>
      </c>
    </row>
    <row r="26" spans="1:12" ht="12.75">
      <c r="A26" s="2"/>
      <c r="B26" s="13">
        <v>197</v>
      </c>
      <c r="C26" s="20" t="s">
        <v>151</v>
      </c>
      <c r="D26" s="21" t="s">
        <v>182</v>
      </c>
      <c r="E26" s="20" t="s">
        <v>89</v>
      </c>
      <c r="F26" s="20" t="s">
        <v>424</v>
      </c>
      <c r="G26" s="20" t="s">
        <v>62</v>
      </c>
      <c r="H26" s="10" t="s">
        <v>187</v>
      </c>
      <c r="I26" s="13">
        <v>16</v>
      </c>
      <c r="J26" s="14">
        <v>0</v>
      </c>
      <c r="K26" s="15">
        <v>0</v>
      </c>
      <c r="L26" s="15">
        <v>0</v>
      </c>
    </row>
    <row r="27" spans="1:12" ht="12.75">
      <c r="A27" s="2"/>
      <c r="B27" s="13">
        <v>54</v>
      </c>
      <c r="C27" s="20" t="s">
        <v>151</v>
      </c>
      <c r="D27" s="21" t="s">
        <v>164</v>
      </c>
      <c r="E27" s="20" t="s">
        <v>4</v>
      </c>
      <c r="F27" s="20" t="s">
        <v>423</v>
      </c>
      <c r="G27" s="20" t="s">
        <v>62</v>
      </c>
      <c r="H27" s="10" t="s">
        <v>187</v>
      </c>
      <c r="I27" s="13">
        <v>6</v>
      </c>
      <c r="J27" s="14">
        <v>0</v>
      </c>
      <c r="K27" s="15">
        <v>0</v>
      </c>
      <c r="L27" s="15">
        <v>0</v>
      </c>
    </row>
    <row r="28" spans="1:12" ht="12.75">
      <c r="A28" s="2"/>
      <c r="B28" s="13">
        <v>17</v>
      </c>
      <c r="C28" s="20" t="s">
        <v>151</v>
      </c>
      <c r="D28" s="21" t="s">
        <v>188</v>
      </c>
      <c r="E28" s="20" t="s">
        <v>5</v>
      </c>
      <c r="F28" s="20" t="s">
        <v>62</v>
      </c>
      <c r="G28" s="20" t="s">
        <v>62</v>
      </c>
      <c r="H28" s="10" t="s">
        <v>113</v>
      </c>
      <c r="I28" s="13">
        <v>0</v>
      </c>
      <c r="J28" s="14">
        <v>0</v>
      </c>
      <c r="K28" s="15">
        <v>0</v>
      </c>
      <c r="L28" s="15">
        <v>0</v>
      </c>
    </row>
    <row r="29" spans="1:12" ht="12.75">
      <c r="A29" s="2"/>
      <c r="B29" s="13"/>
      <c r="C29" s="20"/>
      <c r="D29" s="21"/>
      <c r="E29" s="20"/>
      <c r="F29" s="20"/>
      <c r="G29" s="20"/>
      <c r="H29" s="10"/>
      <c r="I29" s="13"/>
      <c r="J29" s="14"/>
      <c r="K29" s="15"/>
      <c r="L29" s="15"/>
    </row>
    <row r="30" spans="1:12" ht="12.75">
      <c r="A30" s="2"/>
      <c r="B30" s="13"/>
      <c r="C30" s="20"/>
      <c r="D30" s="21"/>
      <c r="E30" s="20"/>
      <c r="F30" s="20"/>
      <c r="G30" s="20"/>
      <c r="H30" s="10"/>
      <c r="I30" s="13"/>
      <c r="J30" s="14"/>
      <c r="K30" s="15"/>
      <c r="L30" s="15"/>
    </row>
    <row r="31" spans="1:12" ht="12.75">
      <c r="A31" s="2"/>
      <c r="B31" s="13"/>
      <c r="C31" s="20"/>
      <c r="D31" s="21"/>
      <c r="E31" s="20"/>
      <c r="F31" s="20"/>
      <c r="G31" s="20"/>
      <c r="H31" s="10"/>
      <c r="I31" s="13"/>
      <c r="J31" s="14"/>
      <c r="K31" s="15"/>
      <c r="L31" s="15"/>
    </row>
    <row r="32" spans="1:8" ht="19.5">
      <c r="A32" s="1" t="s">
        <v>16</v>
      </c>
      <c r="B32" s="1"/>
      <c r="C32" s="1"/>
      <c r="D32" s="1"/>
      <c r="E32" s="1"/>
      <c r="F32" s="1"/>
      <c r="G32" s="2"/>
      <c r="H32" s="2"/>
    </row>
    <row r="33" spans="2:8" ht="12.75">
      <c r="B33" s="2"/>
      <c r="C33" s="2"/>
      <c r="D33" s="2"/>
      <c r="E33" s="2"/>
      <c r="F33" s="2"/>
      <c r="G33" s="2"/>
      <c r="H33" s="2"/>
    </row>
    <row r="34" spans="1:17" ht="16.5">
      <c r="A34" s="3" t="s">
        <v>8</v>
      </c>
      <c r="B34" s="4" t="s">
        <v>299</v>
      </c>
      <c r="C34" s="3" t="s">
        <v>9</v>
      </c>
      <c r="D34" s="4" t="s">
        <v>318</v>
      </c>
      <c r="E34" s="3" t="s">
        <v>10</v>
      </c>
      <c r="F34" s="4" t="s">
        <v>190</v>
      </c>
      <c r="H34" s="5"/>
      <c r="I34" s="5"/>
      <c r="Q34" s="17"/>
    </row>
    <row r="35" spans="1:13" ht="16.5">
      <c r="A35" s="3" t="s">
        <v>12</v>
      </c>
      <c r="B35" s="4" t="s">
        <v>191</v>
      </c>
      <c r="C35" s="2"/>
      <c r="D35" s="6"/>
      <c r="E35" s="6" t="s">
        <v>15</v>
      </c>
      <c r="F35" s="12" t="s">
        <v>383</v>
      </c>
      <c r="G35" s="2"/>
      <c r="H35" s="2"/>
      <c r="I35" s="10"/>
      <c r="K35" s="10"/>
      <c r="M35" s="17"/>
    </row>
    <row r="36" spans="1:14" ht="15">
      <c r="A36" s="18" t="s">
        <v>25</v>
      </c>
      <c r="B36" s="18" t="s">
        <v>26</v>
      </c>
      <c r="C36" s="18" t="s">
        <v>12</v>
      </c>
      <c r="D36" s="18" t="s">
        <v>1</v>
      </c>
      <c r="E36" s="18" t="s">
        <v>13</v>
      </c>
      <c r="F36" s="18" t="s">
        <v>27</v>
      </c>
      <c r="G36" s="18" t="s">
        <v>28</v>
      </c>
      <c r="H36" s="18" t="s">
        <v>29</v>
      </c>
      <c r="I36" s="18" t="s">
        <v>30</v>
      </c>
      <c r="J36" s="18" t="s">
        <v>31</v>
      </c>
      <c r="K36" s="18" t="s">
        <v>32</v>
      </c>
      <c r="L36" s="18" t="s">
        <v>2</v>
      </c>
      <c r="N36" s="19"/>
    </row>
    <row r="37" spans="1:12" ht="12.75">
      <c r="A37" s="2">
        <v>1</v>
      </c>
      <c r="B37" s="13">
        <v>46</v>
      </c>
      <c r="C37" s="20" t="s">
        <v>192</v>
      </c>
      <c r="D37" s="21" t="s">
        <v>199</v>
      </c>
      <c r="E37" s="20" t="s">
        <v>200</v>
      </c>
      <c r="F37" s="20" t="s">
        <v>384</v>
      </c>
      <c r="G37" s="20" t="s">
        <v>384</v>
      </c>
      <c r="H37" s="10"/>
      <c r="I37" s="13">
        <v>23</v>
      </c>
      <c r="J37" s="14">
        <v>104.19999694824219</v>
      </c>
      <c r="K37" s="15">
        <v>95.16464538574219</v>
      </c>
      <c r="L37" s="15">
        <v>1000</v>
      </c>
    </row>
    <row r="38" spans="1:12" ht="12.75">
      <c r="A38" s="2">
        <v>2</v>
      </c>
      <c r="B38" s="13">
        <v>26</v>
      </c>
      <c r="C38" s="20" t="s">
        <v>192</v>
      </c>
      <c r="D38" s="21" t="s">
        <v>218</v>
      </c>
      <c r="E38" s="20" t="s">
        <v>6</v>
      </c>
      <c r="F38" s="20" t="s">
        <v>385</v>
      </c>
      <c r="G38" s="20" t="s">
        <v>385</v>
      </c>
      <c r="H38" s="22"/>
      <c r="I38" s="13">
        <v>23</v>
      </c>
      <c r="J38" s="14">
        <v>104.19999694824219</v>
      </c>
      <c r="K38" s="15">
        <v>95.01062393188477</v>
      </c>
      <c r="L38" s="15">
        <v>998.3800048828125</v>
      </c>
    </row>
    <row r="39" spans="1:12" ht="12.75">
      <c r="A39" s="2">
        <v>3</v>
      </c>
      <c r="B39" s="13">
        <v>373</v>
      </c>
      <c r="C39" s="20" t="s">
        <v>192</v>
      </c>
      <c r="D39" s="21" t="s">
        <v>193</v>
      </c>
      <c r="E39" s="20" t="s">
        <v>4</v>
      </c>
      <c r="F39" s="20" t="s">
        <v>386</v>
      </c>
      <c r="G39" s="20" t="s">
        <v>386</v>
      </c>
      <c r="H39" s="22"/>
      <c r="I39" s="13">
        <v>23</v>
      </c>
      <c r="J39" s="14">
        <v>104.19999694824219</v>
      </c>
      <c r="K39" s="15">
        <v>94.5732307434082</v>
      </c>
      <c r="L39" s="15">
        <v>993.780029296875</v>
      </c>
    </row>
    <row r="40" spans="1:12" ht="12.75">
      <c r="A40" s="2">
        <v>4</v>
      </c>
      <c r="B40" s="13">
        <v>19</v>
      </c>
      <c r="C40" s="20" t="s">
        <v>192</v>
      </c>
      <c r="D40" s="21" t="s">
        <v>212</v>
      </c>
      <c r="E40" s="20" t="s">
        <v>4</v>
      </c>
      <c r="F40" s="20" t="s">
        <v>387</v>
      </c>
      <c r="G40" s="20" t="s">
        <v>387</v>
      </c>
      <c r="H40" s="10"/>
      <c r="I40" s="13">
        <v>23</v>
      </c>
      <c r="J40" s="14">
        <v>104.19999694824219</v>
      </c>
      <c r="K40" s="15">
        <v>92.45557479858398</v>
      </c>
      <c r="L40" s="15">
        <v>971.530029296875</v>
      </c>
    </row>
    <row r="41" spans="1:12" ht="12.75">
      <c r="A41" s="2">
        <v>5</v>
      </c>
      <c r="B41" s="13">
        <v>18</v>
      </c>
      <c r="C41" s="20" t="s">
        <v>192</v>
      </c>
      <c r="D41" s="21" t="s">
        <v>195</v>
      </c>
      <c r="E41" s="20" t="s">
        <v>5</v>
      </c>
      <c r="F41" s="20" t="s">
        <v>388</v>
      </c>
      <c r="G41" s="20" t="s">
        <v>389</v>
      </c>
      <c r="H41" s="10"/>
      <c r="I41" s="13">
        <v>22</v>
      </c>
      <c r="J41" s="14">
        <v>99.5999984741211</v>
      </c>
      <c r="K41" s="15">
        <v>90.49678115844726</v>
      </c>
      <c r="L41" s="15">
        <v>950.9400024414062</v>
      </c>
    </row>
    <row r="42" spans="1:12" ht="12.75">
      <c r="A42" s="2">
        <v>6</v>
      </c>
      <c r="B42" s="13">
        <v>60</v>
      </c>
      <c r="C42" s="20" t="s">
        <v>192</v>
      </c>
      <c r="D42" s="21" t="s">
        <v>209</v>
      </c>
      <c r="E42" s="20" t="s">
        <v>6</v>
      </c>
      <c r="F42" s="20" t="s">
        <v>390</v>
      </c>
      <c r="G42" s="20" t="s">
        <v>391</v>
      </c>
      <c r="H42" s="10"/>
      <c r="I42" s="13">
        <v>22</v>
      </c>
      <c r="J42" s="14">
        <v>99.5999984741211</v>
      </c>
      <c r="K42" s="15">
        <v>89.97222518920898</v>
      </c>
      <c r="L42" s="15">
        <v>945.4299926757812</v>
      </c>
    </row>
    <row r="43" spans="1:12" ht="12.75">
      <c r="A43" s="2">
        <v>7</v>
      </c>
      <c r="B43" s="13">
        <v>149</v>
      </c>
      <c r="C43" s="20" t="s">
        <v>192</v>
      </c>
      <c r="D43" s="21" t="s">
        <v>203</v>
      </c>
      <c r="E43" s="20" t="s">
        <v>5</v>
      </c>
      <c r="F43" s="20" t="s">
        <v>392</v>
      </c>
      <c r="G43" s="20" t="s">
        <v>393</v>
      </c>
      <c r="H43" s="10"/>
      <c r="I43" s="13">
        <v>22</v>
      </c>
      <c r="J43" s="14">
        <v>99.5999984741211</v>
      </c>
      <c r="K43" s="15">
        <v>89.14524307250977</v>
      </c>
      <c r="L43" s="15">
        <v>936.739990234375</v>
      </c>
    </row>
    <row r="44" spans="1:12" ht="12.75">
      <c r="A44" s="2">
        <v>8</v>
      </c>
      <c r="B44" s="13">
        <v>12</v>
      </c>
      <c r="C44" s="20" t="s">
        <v>192</v>
      </c>
      <c r="D44" s="21" t="s">
        <v>206</v>
      </c>
      <c r="E44" s="20" t="s">
        <v>103</v>
      </c>
      <c r="F44" s="20" t="s">
        <v>394</v>
      </c>
      <c r="G44" s="20" t="s">
        <v>395</v>
      </c>
      <c r="H44" s="10"/>
      <c r="I44" s="13">
        <v>21</v>
      </c>
      <c r="J44" s="14">
        <v>95</v>
      </c>
      <c r="K44" s="15">
        <v>87.05302734375</v>
      </c>
      <c r="L44" s="15">
        <v>914.760009765625</v>
      </c>
    </row>
    <row r="45" spans="1:12" ht="12.75">
      <c r="A45" s="2">
        <v>9</v>
      </c>
      <c r="B45" s="13">
        <v>221</v>
      </c>
      <c r="C45" s="20" t="s">
        <v>192</v>
      </c>
      <c r="D45" s="21" t="s">
        <v>220</v>
      </c>
      <c r="E45" s="20" t="s">
        <v>17</v>
      </c>
      <c r="F45" s="20" t="s">
        <v>397</v>
      </c>
      <c r="G45" s="20" t="s">
        <v>398</v>
      </c>
      <c r="H45" s="10"/>
      <c r="I45" s="13">
        <v>20</v>
      </c>
      <c r="J45" s="14">
        <v>90.4000015258789</v>
      </c>
      <c r="K45" s="15">
        <v>81.99380950927734</v>
      </c>
      <c r="L45" s="15">
        <v>861.5900268554688</v>
      </c>
    </row>
    <row r="46" spans="1:12" ht="12.75">
      <c r="A46" s="2">
        <v>10</v>
      </c>
      <c r="B46" s="13">
        <v>173</v>
      </c>
      <c r="C46" s="20" t="s">
        <v>192</v>
      </c>
      <c r="D46" s="21" t="s">
        <v>219</v>
      </c>
      <c r="E46" s="20" t="s">
        <v>89</v>
      </c>
      <c r="F46" s="20" t="s">
        <v>399</v>
      </c>
      <c r="G46" s="20" t="s">
        <v>400</v>
      </c>
      <c r="H46" s="10"/>
      <c r="I46" s="13">
        <v>20</v>
      </c>
      <c r="J46" s="14">
        <v>90.4000015258789</v>
      </c>
      <c r="K46" s="15">
        <v>79.88747634887696</v>
      </c>
      <c r="L46" s="15">
        <v>839.4600219726562</v>
      </c>
    </row>
    <row r="47" spans="1:12" ht="12.75">
      <c r="A47" s="2">
        <v>11</v>
      </c>
      <c r="B47" s="13">
        <v>170</v>
      </c>
      <c r="C47" s="20" t="s">
        <v>192</v>
      </c>
      <c r="D47" s="21" t="s">
        <v>215</v>
      </c>
      <c r="E47" s="20" t="s">
        <v>89</v>
      </c>
      <c r="F47" s="20" t="s">
        <v>401</v>
      </c>
      <c r="G47" s="20" t="s">
        <v>402</v>
      </c>
      <c r="H47" s="10"/>
      <c r="I47" s="13">
        <v>19</v>
      </c>
      <c r="J47" s="14">
        <v>85.80000305175781</v>
      </c>
      <c r="K47" s="15">
        <v>77.05202865600586</v>
      </c>
      <c r="L47" s="15">
        <v>809.6699829101562</v>
      </c>
    </row>
    <row r="48" spans="1:12" ht="12.75">
      <c r="A48" s="2" t="s">
        <v>59</v>
      </c>
      <c r="B48" s="13">
        <v>111</v>
      </c>
      <c r="C48" s="20" t="s">
        <v>192</v>
      </c>
      <c r="D48" s="21" t="s">
        <v>197</v>
      </c>
      <c r="E48" s="20" t="s">
        <v>3</v>
      </c>
      <c r="F48" s="20" t="s">
        <v>396</v>
      </c>
      <c r="G48" s="20" t="s">
        <v>62</v>
      </c>
      <c r="H48" s="10" t="s">
        <v>63</v>
      </c>
      <c r="I48" s="13">
        <v>20</v>
      </c>
      <c r="J48" s="14">
        <v>0</v>
      </c>
      <c r="K48" s="15">
        <v>0</v>
      </c>
      <c r="L48" s="15">
        <v>0</v>
      </c>
    </row>
    <row r="49" spans="1:12" ht="12.75">
      <c r="A49" s="10"/>
      <c r="B49" s="50"/>
      <c r="C49" s="20"/>
      <c r="D49" s="21"/>
      <c r="E49" s="20"/>
      <c r="F49" s="20"/>
      <c r="G49" s="20"/>
      <c r="H49" s="10"/>
      <c r="I49" s="13"/>
      <c r="J49" s="14"/>
      <c r="K49" s="15"/>
      <c r="L49" s="15"/>
    </row>
    <row r="50" spans="1:12" ht="12.75">
      <c r="A50" s="10"/>
      <c r="B50" s="50" t="s">
        <v>428</v>
      </c>
      <c r="C50" s="20"/>
      <c r="D50" s="21"/>
      <c r="E50" s="20"/>
      <c r="F50" s="20"/>
      <c r="G50" s="20"/>
      <c r="H50" s="10"/>
      <c r="I50" s="13"/>
      <c r="J50" s="14"/>
      <c r="K50" s="15"/>
      <c r="L50" s="15"/>
    </row>
    <row r="51" spans="1:8" ht="19.5">
      <c r="A51" s="1" t="s">
        <v>16</v>
      </c>
      <c r="B51" s="1"/>
      <c r="C51" s="1"/>
      <c r="D51" s="1"/>
      <c r="E51" s="1"/>
      <c r="F51" s="1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1:17" ht="16.5">
      <c r="A53" s="3" t="s">
        <v>8</v>
      </c>
      <c r="B53" s="4" t="s">
        <v>299</v>
      </c>
      <c r="C53" s="3" t="s">
        <v>9</v>
      </c>
      <c r="D53" s="4" t="s">
        <v>318</v>
      </c>
      <c r="E53" s="3" t="s">
        <v>10</v>
      </c>
      <c r="F53" s="4" t="s">
        <v>23</v>
      </c>
      <c r="H53" s="5"/>
      <c r="I53" s="5"/>
      <c r="Q53" s="17"/>
    </row>
    <row r="54" spans="1:13" ht="16.5">
      <c r="A54" s="3" t="s">
        <v>12</v>
      </c>
      <c r="B54" s="4" t="s">
        <v>24</v>
      </c>
      <c r="C54" s="2"/>
      <c r="D54" s="6"/>
      <c r="E54" s="6" t="s">
        <v>15</v>
      </c>
      <c r="F54" s="12" t="s">
        <v>323</v>
      </c>
      <c r="G54" s="2"/>
      <c r="H54" s="2"/>
      <c r="I54" s="10"/>
      <c r="K54" s="10"/>
      <c r="M54" s="17"/>
    </row>
    <row r="55" spans="1:14" ht="15">
      <c r="A55" s="18" t="s">
        <v>25</v>
      </c>
      <c r="B55" s="18" t="s">
        <v>26</v>
      </c>
      <c r="C55" s="18" t="s">
        <v>12</v>
      </c>
      <c r="D55" s="18" t="s">
        <v>1</v>
      </c>
      <c r="E55" s="18" t="s">
        <v>13</v>
      </c>
      <c r="F55" s="18" t="s">
        <v>27</v>
      </c>
      <c r="G55" s="18" t="s">
        <v>28</v>
      </c>
      <c r="H55" s="18" t="s">
        <v>29</v>
      </c>
      <c r="I55" s="18" t="s">
        <v>30</v>
      </c>
      <c r="J55" s="18" t="s">
        <v>31</v>
      </c>
      <c r="K55" s="18" t="s">
        <v>32</v>
      </c>
      <c r="L55" s="18" t="s">
        <v>2</v>
      </c>
      <c r="N55" s="19"/>
    </row>
    <row r="56" spans="1:12" ht="12.75">
      <c r="A56" s="2">
        <v>1</v>
      </c>
      <c r="B56" s="13">
        <v>54</v>
      </c>
      <c r="C56" s="20" t="s">
        <v>33</v>
      </c>
      <c r="D56" s="21" t="s">
        <v>36</v>
      </c>
      <c r="E56" s="20" t="s">
        <v>3</v>
      </c>
      <c r="F56" s="20" t="s">
        <v>324</v>
      </c>
      <c r="G56" s="20" t="s">
        <v>324</v>
      </c>
      <c r="H56" s="10"/>
      <c r="I56" s="13">
        <v>12</v>
      </c>
      <c r="J56" s="14">
        <v>50.400001525878906</v>
      </c>
      <c r="K56" s="15">
        <v>59.49613037109375</v>
      </c>
      <c r="L56" s="15">
        <v>1000</v>
      </c>
    </row>
    <row r="57" spans="1:12" ht="12.75">
      <c r="A57" s="2">
        <v>2</v>
      </c>
      <c r="B57" s="13">
        <v>3</v>
      </c>
      <c r="C57" s="20" t="s">
        <v>33</v>
      </c>
      <c r="D57" s="21" t="s">
        <v>34</v>
      </c>
      <c r="E57" s="20" t="s">
        <v>5</v>
      </c>
      <c r="F57" s="20" t="s">
        <v>325</v>
      </c>
      <c r="G57" s="20" t="s">
        <v>325</v>
      </c>
      <c r="H57" s="22"/>
      <c r="I57" s="13">
        <v>12</v>
      </c>
      <c r="J57" s="14">
        <v>50.400001525878906</v>
      </c>
      <c r="K57" s="15">
        <v>58.775131988525395</v>
      </c>
      <c r="L57" s="15">
        <v>987.8800048828125</v>
      </c>
    </row>
    <row r="58" spans="1:12" ht="12.75">
      <c r="A58" s="2">
        <v>3</v>
      </c>
      <c r="B58" s="13">
        <v>191</v>
      </c>
      <c r="C58" s="20" t="s">
        <v>33</v>
      </c>
      <c r="D58" s="21" t="s">
        <v>44</v>
      </c>
      <c r="E58" s="20" t="s">
        <v>4</v>
      </c>
      <c r="F58" s="20" t="s">
        <v>326</v>
      </c>
      <c r="G58" s="20" t="s">
        <v>326</v>
      </c>
      <c r="H58" s="10"/>
      <c r="I58" s="13">
        <v>12</v>
      </c>
      <c r="J58" s="14">
        <v>50.400001525878906</v>
      </c>
      <c r="K58" s="15">
        <v>55.02850914001465</v>
      </c>
      <c r="L58" s="15">
        <v>924.9000244140625</v>
      </c>
    </row>
    <row r="59" spans="1:12" ht="12.75">
      <c r="A59" s="2">
        <v>4</v>
      </c>
      <c r="B59" s="13">
        <v>110</v>
      </c>
      <c r="C59" s="20" t="s">
        <v>33</v>
      </c>
      <c r="D59" s="21" t="s">
        <v>38</v>
      </c>
      <c r="E59" s="20" t="s">
        <v>3</v>
      </c>
      <c r="F59" s="20" t="s">
        <v>327</v>
      </c>
      <c r="G59" s="20" t="s">
        <v>328</v>
      </c>
      <c r="H59" s="10"/>
      <c r="I59" s="13">
        <v>10</v>
      </c>
      <c r="J59" s="14">
        <v>41.599998474121094</v>
      </c>
      <c r="K59" s="15">
        <v>48.26452903747559</v>
      </c>
      <c r="L59" s="15">
        <v>811.219970703125</v>
      </c>
    </row>
    <row r="60" spans="1:12" ht="12.75">
      <c r="A60" s="2">
        <v>5</v>
      </c>
      <c r="B60" s="13">
        <v>14</v>
      </c>
      <c r="C60" s="20" t="s">
        <v>33</v>
      </c>
      <c r="D60" s="21" t="s">
        <v>228</v>
      </c>
      <c r="E60" s="20" t="s">
        <v>4</v>
      </c>
      <c r="F60" s="20" t="s">
        <v>329</v>
      </c>
      <c r="G60" s="20" t="s">
        <v>330</v>
      </c>
      <c r="H60" s="10"/>
      <c r="I60" s="13">
        <v>10</v>
      </c>
      <c r="J60" s="14">
        <v>41.599998474121094</v>
      </c>
      <c r="K60" s="15">
        <v>46.27592468261719</v>
      </c>
      <c r="L60" s="15">
        <v>777.7899780273438</v>
      </c>
    </row>
    <row r="61" spans="1:12" ht="12.75">
      <c r="A61" s="2">
        <v>6</v>
      </c>
      <c r="B61" s="13">
        <v>9</v>
      </c>
      <c r="C61" s="20" t="s">
        <v>33</v>
      </c>
      <c r="D61" s="21" t="s">
        <v>50</v>
      </c>
      <c r="E61" s="20" t="s">
        <v>3</v>
      </c>
      <c r="F61" s="20" t="s">
        <v>331</v>
      </c>
      <c r="G61" s="20" t="s">
        <v>332</v>
      </c>
      <c r="H61" s="10"/>
      <c r="I61" s="13">
        <v>10</v>
      </c>
      <c r="J61" s="14">
        <v>41.599998474121094</v>
      </c>
      <c r="K61" s="15">
        <v>44.5922664642334</v>
      </c>
      <c r="L61" s="15">
        <v>749.489990234375</v>
      </c>
    </row>
    <row r="62" spans="1:12" ht="12.75">
      <c r="A62" s="2">
        <v>7</v>
      </c>
      <c r="B62" s="13">
        <v>224</v>
      </c>
      <c r="C62" s="20" t="s">
        <v>33</v>
      </c>
      <c r="D62" s="21" t="s">
        <v>41</v>
      </c>
      <c r="E62" s="20" t="s">
        <v>5</v>
      </c>
      <c r="F62" s="20" t="s">
        <v>333</v>
      </c>
      <c r="G62" s="20" t="s">
        <v>334</v>
      </c>
      <c r="H62" s="10"/>
      <c r="I62" s="13">
        <v>9</v>
      </c>
      <c r="J62" s="14">
        <v>37.20000076293945</v>
      </c>
      <c r="K62" s="15">
        <v>40.53428077697754</v>
      </c>
      <c r="L62" s="15">
        <v>681.2899780273438</v>
      </c>
    </row>
    <row r="63" spans="1:12" ht="12.75">
      <c r="A63" s="2">
        <v>8</v>
      </c>
      <c r="B63" s="13">
        <v>20</v>
      </c>
      <c r="C63" s="20" t="s">
        <v>33</v>
      </c>
      <c r="D63" s="21" t="s">
        <v>60</v>
      </c>
      <c r="E63" s="20" t="s">
        <v>6</v>
      </c>
      <c r="F63" s="20" t="s">
        <v>335</v>
      </c>
      <c r="G63" s="20" t="s">
        <v>336</v>
      </c>
      <c r="H63" s="10"/>
      <c r="I63" s="13">
        <v>7</v>
      </c>
      <c r="J63" s="14">
        <v>28.399999618530273</v>
      </c>
      <c r="K63" s="15">
        <v>31.569488525390625</v>
      </c>
      <c r="L63" s="15">
        <v>530.6099853515625</v>
      </c>
    </row>
    <row r="64" spans="1:12" ht="12.75">
      <c r="A64" s="2" t="s">
        <v>59</v>
      </c>
      <c r="B64" s="13">
        <v>34</v>
      </c>
      <c r="C64" s="20" t="s">
        <v>33</v>
      </c>
      <c r="D64" s="21" t="s">
        <v>53</v>
      </c>
      <c r="E64" s="20" t="s">
        <v>5</v>
      </c>
      <c r="F64" s="20" t="s">
        <v>337</v>
      </c>
      <c r="G64" s="20" t="s">
        <v>62</v>
      </c>
      <c r="H64" s="10" t="s">
        <v>338</v>
      </c>
      <c r="I64" s="13">
        <v>3</v>
      </c>
      <c r="J64" s="14">
        <v>0</v>
      </c>
      <c r="K64" s="15">
        <v>0</v>
      </c>
      <c r="L64" s="15">
        <v>0</v>
      </c>
    </row>
    <row r="66" spans="1:8" ht="19.5">
      <c r="A66" s="1" t="s">
        <v>16</v>
      </c>
      <c r="B66" s="1"/>
      <c r="C66" s="1"/>
      <c r="D66" s="1"/>
      <c r="E66" s="1"/>
      <c r="F66" s="1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1:17" ht="16.5">
      <c r="A68" s="3" t="s">
        <v>8</v>
      </c>
      <c r="B68" s="4" t="s">
        <v>299</v>
      </c>
      <c r="C68" s="3" t="s">
        <v>9</v>
      </c>
      <c r="D68" s="4" t="s">
        <v>318</v>
      </c>
      <c r="E68" s="3" t="s">
        <v>10</v>
      </c>
      <c r="F68" s="4" t="s">
        <v>23</v>
      </c>
      <c r="H68" s="5"/>
      <c r="I68" s="5"/>
      <c r="Q68" s="17"/>
    </row>
    <row r="69" spans="1:13" ht="16.5">
      <c r="A69" s="3" t="s">
        <v>12</v>
      </c>
      <c r="B69" s="4" t="s">
        <v>69</v>
      </c>
      <c r="C69" s="2"/>
      <c r="D69" s="6"/>
      <c r="E69" s="6" t="s">
        <v>15</v>
      </c>
      <c r="F69" s="12" t="s">
        <v>339</v>
      </c>
      <c r="G69" s="2"/>
      <c r="H69" s="2"/>
      <c r="I69" s="10"/>
      <c r="K69" s="10"/>
      <c r="M69" s="17"/>
    </row>
    <row r="70" spans="1:14" ht="15">
      <c r="A70" s="18" t="s">
        <v>25</v>
      </c>
      <c r="B70" s="18" t="s">
        <v>26</v>
      </c>
      <c r="C70" s="18" t="s">
        <v>12</v>
      </c>
      <c r="D70" s="18" t="s">
        <v>1</v>
      </c>
      <c r="E70" s="18" t="s">
        <v>13</v>
      </c>
      <c r="F70" s="18" t="s">
        <v>27</v>
      </c>
      <c r="G70" s="18" t="s">
        <v>28</v>
      </c>
      <c r="H70" s="18" t="s">
        <v>29</v>
      </c>
      <c r="I70" s="18" t="s">
        <v>30</v>
      </c>
      <c r="J70" s="18" t="s">
        <v>31</v>
      </c>
      <c r="K70" s="18" t="s">
        <v>32</v>
      </c>
      <c r="L70" s="18" t="s">
        <v>2</v>
      </c>
      <c r="N70" s="19"/>
    </row>
    <row r="71" spans="1:12" ht="12.75">
      <c r="A71" s="2">
        <v>1</v>
      </c>
      <c r="B71" s="13">
        <v>24</v>
      </c>
      <c r="C71" s="20" t="s">
        <v>70</v>
      </c>
      <c r="D71" s="21" t="s">
        <v>71</v>
      </c>
      <c r="E71" s="20" t="s">
        <v>3</v>
      </c>
      <c r="F71" s="20" t="s">
        <v>352</v>
      </c>
      <c r="G71" s="20" t="s">
        <v>352</v>
      </c>
      <c r="H71" s="10"/>
      <c r="I71" s="13">
        <v>12</v>
      </c>
      <c r="J71" s="14">
        <v>50.400001525878906</v>
      </c>
      <c r="K71" s="15">
        <v>59.80066452026367</v>
      </c>
      <c r="L71" s="15">
        <v>1000</v>
      </c>
    </row>
    <row r="72" spans="1:12" ht="12.75">
      <c r="A72" s="2">
        <v>2</v>
      </c>
      <c r="B72" s="13">
        <v>19</v>
      </c>
      <c r="C72" s="20" t="s">
        <v>70</v>
      </c>
      <c r="D72" s="21" t="s">
        <v>82</v>
      </c>
      <c r="E72" s="20" t="s">
        <v>4</v>
      </c>
      <c r="F72" s="20" t="s">
        <v>340</v>
      </c>
      <c r="G72" s="20" t="s">
        <v>341</v>
      </c>
      <c r="H72" s="22"/>
      <c r="I72" s="13">
        <v>10</v>
      </c>
      <c r="J72" s="14">
        <v>41.599998474121094</v>
      </c>
      <c r="K72" s="15">
        <v>47.09463615417481</v>
      </c>
      <c r="L72" s="15">
        <v>787.52001953125</v>
      </c>
    </row>
    <row r="73" spans="1:12" ht="12.75">
      <c r="A73" s="2">
        <v>3</v>
      </c>
      <c r="B73" s="13">
        <v>111</v>
      </c>
      <c r="C73" s="20" t="s">
        <v>70</v>
      </c>
      <c r="D73" s="21" t="s">
        <v>79</v>
      </c>
      <c r="E73" s="20" t="s">
        <v>3</v>
      </c>
      <c r="F73" s="20" t="s">
        <v>342</v>
      </c>
      <c r="G73" s="20" t="s">
        <v>343</v>
      </c>
      <c r="H73" s="10"/>
      <c r="I73" s="13">
        <v>10</v>
      </c>
      <c r="J73" s="14">
        <v>41.599998474121094</v>
      </c>
      <c r="K73" s="15">
        <v>46.562818908691405</v>
      </c>
      <c r="L73" s="15">
        <v>778.6300048828125</v>
      </c>
    </row>
    <row r="74" spans="1:12" ht="12.75">
      <c r="A74" s="2">
        <v>4</v>
      </c>
      <c r="B74" s="13">
        <v>923</v>
      </c>
      <c r="C74" s="20" t="s">
        <v>70</v>
      </c>
      <c r="D74" s="21" t="s">
        <v>73</v>
      </c>
      <c r="E74" s="20" t="s">
        <v>6</v>
      </c>
      <c r="F74" s="20" t="s">
        <v>344</v>
      </c>
      <c r="G74" s="20" t="s">
        <v>345</v>
      </c>
      <c r="H74" s="10"/>
      <c r="I74" s="13">
        <v>10</v>
      </c>
      <c r="J74" s="14">
        <v>41.599998474121094</v>
      </c>
      <c r="K74" s="15">
        <v>45.35309371948242</v>
      </c>
      <c r="L74" s="15">
        <v>758.4000244140625</v>
      </c>
    </row>
    <row r="75" spans="1:12" ht="12.75">
      <c r="A75" s="2">
        <v>5</v>
      </c>
      <c r="B75" s="13">
        <v>38</v>
      </c>
      <c r="C75" s="20" t="s">
        <v>70</v>
      </c>
      <c r="D75" s="21" t="s">
        <v>85</v>
      </c>
      <c r="E75" s="20" t="s">
        <v>5</v>
      </c>
      <c r="F75" s="20" t="s">
        <v>346</v>
      </c>
      <c r="G75" s="20" t="s">
        <v>347</v>
      </c>
      <c r="H75" s="10"/>
      <c r="I75" s="13">
        <v>8</v>
      </c>
      <c r="J75" s="14">
        <v>32.79999923706055</v>
      </c>
      <c r="K75" s="15">
        <v>35.12665214538574</v>
      </c>
      <c r="L75" s="15">
        <v>587.3900146484375</v>
      </c>
    </row>
    <row r="76" spans="1:12" ht="12.75">
      <c r="A76" s="2">
        <v>6</v>
      </c>
      <c r="B76" s="13">
        <v>173</v>
      </c>
      <c r="C76" s="20" t="s">
        <v>70</v>
      </c>
      <c r="D76" s="21" t="s">
        <v>88</v>
      </c>
      <c r="E76" s="20" t="s">
        <v>89</v>
      </c>
      <c r="F76" s="20" t="s">
        <v>348</v>
      </c>
      <c r="G76" s="20" t="s">
        <v>349</v>
      </c>
      <c r="H76" s="10"/>
      <c r="I76" s="13">
        <v>6</v>
      </c>
      <c r="J76" s="14">
        <v>24</v>
      </c>
      <c r="K76" s="15">
        <v>26.645038604736328</v>
      </c>
      <c r="L76" s="15">
        <v>445.55999755859375</v>
      </c>
    </row>
    <row r="77" spans="1:12" ht="12.75">
      <c r="A77" s="2">
        <v>7</v>
      </c>
      <c r="B77" s="13">
        <v>373</v>
      </c>
      <c r="C77" s="20" t="s">
        <v>70</v>
      </c>
      <c r="D77" s="21" t="s">
        <v>76</v>
      </c>
      <c r="E77" s="20" t="s">
        <v>4</v>
      </c>
      <c r="F77" s="20" t="s">
        <v>350</v>
      </c>
      <c r="G77" s="20" t="s">
        <v>351</v>
      </c>
      <c r="H77" s="10"/>
      <c r="I77" s="13">
        <v>6</v>
      </c>
      <c r="J77" s="14">
        <v>24</v>
      </c>
      <c r="K77" s="15">
        <v>25.98941745758057</v>
      </c>
      <c r="L77" s="15">
        <v>434.6000061035156</v>
      </c>
    </row>
    <row r="78" spans="1:12" ht="12.75">
      <c r="A78" s="2"/>
      <c r="C78" s="20"/>
      <c r="D78" s="21"/>
      <c r="E78" s="20"/>
      <c r="F78" s="20"/>
      <c r="G78" s="20"/>
      <c r="H78" s="10"/>
      <c r="I78" s="13"/>
      <c r="J78" s="14"/>
      <c r="K78" s="15"/>
      <c r="L78" s="15"/>
    </row>
    <row r="79" spans="1:8" ht="19.5">
      <c r="A79" s="1" t="s">
        <v>16</v>
      </c>
      <c r="B79" s="1"/>
      <c r="C79" s="1"/>
      <c r="D79" s="1"/>
      <c r="E79" s="1"/>
      <c r="F79" s="1"/>
      <c r="G79" s="2"/>
      <c r="H79" s="2"/>
    </row>
    <row r="80" spans="2:8" ht="12.75">
      <c r="B80" s="2"/>
      <c r="C80" s="2"/>
      <c r="D80" s="2"/>
      <c r="E80" s="2"/>
      <c r="F80" s="2"/>
      <c r="G80" s="2"/>
      <c r="H80" s="2"/>
    </row>
    <row r="81" spans="1:17" ht="16.5">
      <c r="A81" s="3" t="s">
        <v>8</v>
      </c>
      <c r="B81" s="4" t="s">
        <v>299</v>
      </c>
      <c r="C81" s="3" t="s">
        <v>9</v>
      </c>
      <c r="D81" s="4" t="s">
        <v>318</v>
      </c>
      <c r="E81" s="3" t="s">
        <v>10</v>
      </c>
      <c r="F81" s="4" t="s">
        <v>92</v>
      </c>
      <c r="H81" s="5"/>
      <c r="I81" s="5"/>
      <c r="Q81" s="17"/>
    </row>
    <row r="82" spans="1:13" ht="16.5">
      <c r="A82" s="3" t="s">
        <v>12</v>
      </c>
      <c r="B82" s="4" t="s">
        <v>18</v>
      </c>
      <c r="C82" s="2"/>
      <c r="D82" s="6"/>
      <c r="E82" s="6" t="s">
        <v>15</v>
      </c>
      <c r="F82" s="12" t="s">
        <v>353</v>
      </c>
      <c r="G82" s="2"/>
      <c r="H82" s="2"/>
      <c r="I82" s="10"/>
      <c r="K82" s="10"/>
      <c r="M82" s="17"/>
    </row>
    <row r="83" spans="1:14" ht="15">
      <c r="A83" s="18" t="s">
        <v>25</v>
      </c>
      <c r="B83" s="18" t="s">
        <v>26</v>
      </c>
      <c r="C83" s="18" t="s">
        <v>12</v>
      </c>
      <c r="D83" s="18" t="s">
        <v>1</v>
      </c>
      <c r="E83" s="18" t="s">
        <v>13</v>
      </c>
      <c r="F83" s="18" t="s">
        <v>27</v>
      </c>
      <c r="G83" s="18" t="s">
        <v>28</v>
      </c>
      <c r="H83" s="18" t="s">
        <v>29</v>
      </c>
      <c r="I83" s="18" t="s">
        <v>30</v>
      </c>
      <c r="J83" s="18" t="s">
        <v>31</v>
      </c>
      <c r="K83" s="18" t="s">
        <v>32</v>
      </c>
      <c r="L83" s="18" t="s">
        <v>2</v>
      </c>
      <c r="N83" s="19"/>
    </row>
    <row r="84" spans="1:12" ht="12.75">
      <c r="A84" s="2">
        <v>1</v>
      </c>
      <c r="B84" s="13">
        <v>7</v>
      </c>
      <c r="C84" s="20" t="s">
        <v>14</v>
      </c>
      <c r="D84" s="21" t="s">
        <v>93</v>
      </c>
      <c r="E84" s="20" t="s">
        <v>4</v>
      </c>
      <c r="F84" s="20" t="s">
        <v>366</v>
      </c>
      <c r="G84" s="20" t="s">
        <v>366</v>
      </c>
      <c r="H84" s="10"/>
      <c r="I84" s="13">
        <v>12</v>
      </c>
      <c r="J84" s="14">
        <v>50.400001525878906</v>
      </c>
      <c r="K84" s="15">
        <v>85.86599578857422</v>
      </c>
      <c r="L84" s="15">
        <v>1000</v>
      </c>
    </row>
    <row r="85" spans="1:12" ht="12.75">
      <c r="A85" s="2">
        <v>2</v>
      </c>
      <c r="B85" s="13">
        <v>11</v>
      </c>
      <c r="C85" s="20" t="s">
        <v>14</v>
      </c>
      <c r="D85" s="21" t="s">
        <v>95</v>
      </c>
      <c r="E85" s="20" t="s">
        <v>3</v>
      </c>
      <c r="F85" s="20" t="s">
        <v>367</v>
      </c>
      <c r="G85" s="20" t="s">
        <v>367</v>
      </c>
      <c r="H85" s="22"/>
      <c r="I85" s="13">
        <v>12</v>
      </c>
      <c r="J85" s="14">
        <v>50.400001525878906</v>
      </c>
      <c r="K85" s="15">
        <v>85.68069763183594</v>
      </c>
      <c r="L85" s="15">
        <v>997.8400268554688</v>
      </c>
    </row>
    <row r="86" spans="1:12" ht="12.75">
      <c r="A86" s="2">
        <v>3</v>
      </c>
      <c r="B86" s="13">
        <v>224</v>
      </c>
      <c r="C86" s="20" t="s">
        <v>14</v>
      </c>
      <c r="D86" s="21" t="s">
        <v>99</v>
      </c>
      <c r="E86" s="20" t="s">
        <v>3</v>
      </c>
      <c r="F86" s="20" t="s">
        <v>368</v>
      </c>
      <c r="G86" s="20" t="s">
        <v>368</v>
      </c>
      <c r="H86" s="10"/>
      <c r="I86" s="13">
        <v>12</v>
      </c>
      <c r="J86" s="14">
        <v>50.400001525878906</v>
      </c>
      <c r="K86" s="15">
        <v>84.38088455200196</v>
      </c>
      <c r="L86" s="15">
        <v>982.7000122070312</v>
      </c>
    </row>
    <row r="87" spans="1:12" ht="12.75">
      <c r="A87" s="2">
        <v>4</v>
      </c>
      <c r="B87" s="13">
        <v>14</v>
      </c>
      <c r="C87" s="20" t="s">
        <v>14</v>
      </c>
      <c r="D87" s="21" t="s">
        <v>97</v>
      </c>
      <c r="E87" s="20" t="s">
        <v>4</v>
      </c>
      <c r="F87" s="20" t="s">
        <v>369</v>
      </c>
      <c r="G87" s="20" t="s">
        <v>370</v>
      </c>
      <c r="H87" s="10"/>
      <c r="I87" s="13">
        <v>11</v>
      </c>
      <c r="J87" s="14">
        <v>46</v>
      </c>
      <c r="K87" s="15">
        <v>77.3430564880371</v>
      </c>
      <c r="L87" s="15">
        <v>900.739990234375</v>
      </c>
    </row>
    <row r="88" spans="1:12" ht="12.75">
      <c r="A88" s="2">
        <v>5</v>
      </c>
      <c r="B88" s="13">
        <v>91</v>
      </c>
      <c r="C88" s="20" t="s">
        <v>14</v>
      </c>
      <c r="D88" s="21" t="s">
        <v>106</v>
      </c>
      <c r="E88" s="20" t="s">
        <v>5</v>
      </c>
      <c r="F88" s="20" t="s">
        <v>371</v>
      </c>
      <c r="G88" s="20" t="s">
        <v>372</v>
      </c>
      <c r="H88" s="10"/>
      <c r="I88" s="13">
        <v>9</v>
      </c>
      <c r="J88" s="14">
        <v>37.20000076293945</v>
      </c>
      <c r="K88" s="15">
        <v>63.09540939331055</v>
      </c>
      <c r="L88" s="15">
        <v>734.8099975585938</v>
      </c>
    </row>
    <row r="89" spans="1:12" ht="12.75">
      <c r="A89" s="2">
        <v>6</v>
      </c>
      <c r="B89" s="13">
        <v>117</v>
      </c>
      <c r="C89" s="20" t="s">
        <v>14</v>
      </c>
      <c r="D89" s="21" t="s">
        <v>112</v>
      </c>
      <c r="E89" s="20" t="s">
        <v>17</v>
      </c>
      <c r="F89" s="20" t="s">
        <v>373</v>
      </c>
      <c r="G89" s="20" t="s">
        <v>374</v>
      </c>
      <c r="H89" s="10"/>
      <c r="I89" s="13">
        <v>9</v>
      </c>
      <c r="J89" s="14">
        <v>37.20000076293945</v>
      </c>
      <c r="K89" s="15">
        <v>62.49912643432617</v>
      </c>
      <c r="L89" s="15">
        <v>727.8599853515625</v>
      </c>
    </row>
    <row r="90" spans="1:12" ht="12.75">
      <c r="A90" s="2">
        <v>7</v>
      </c>
      <c r="B90" s="13">
        <v>17</v>
      </c>
      <c r="C90" s="20" t="s">
        <v>14</v>
      </c>
      <c r="D90" s="21" t="s">
        <v>109</v>
      </c>
      <c r="E90" s="20" t="s">
        <v>5</v>
      </c>
      <c r="F90" s="20" t="s">
        <v>375</v>
      </c>
      <c r="G90" s="20" t="s">
        <v>376</v>
      </c>
      <c r="H90" s="10"/>
      <c r="I90" s="13">
        <v>9</v>
      </c>
      <c r="J90" s="14">
        <v>37.20000076293945</v>
      </c>
      <c r="K90" s="15">
        <v>59.6185661315918</v>
      </c>
      <c r="L90" s="15">
        <v>694.3200073242188</v>
      </c>
    </row>
    <row r="91" spans="1:12" ht="12.75">
      <c r="A91" s="2">
        <v>8</v>
      </c>
      <c r="B91" s="13">
        <v>76</v>
      </c>
      <c r="C91" s="20" t="s">
        <v>14</v>
      </c>
      <c r="D91" s="21" t="s">
        <v>102</v>
      </c>
      <c r="E91" s="20" t="s">
        <v>103</v>
      </c>
      <c r="F91" s="20" t="s">
        <v>377</v>
      </c>
      <c r="G91" s="20" t="s">
        <v>378</v>
      </c>
      <c r="H91" s="10"/>
      <c r="I91" s="13">
        <v>9</v>
      </c>
      <c r="J91" s="14">
        <v>37.20000076293945</v>
      </c>
      <c r="K91" s="15">
        <v>57.40470428466797</v>
      </c>
      <c r="L91" s="15">
        <v>668.530029296875</v>
      </c>
    </row>
    <row r="92" spans="1:12" ht="12.75">
      <c r="A92" s="2">
        <v>9</v>
      </c>
      <c r="B92" s="13">
        <v>40</v>
      </c>
      <c r="C92" s="20" t="s">
        <v>14</v>
      </c>
      <c r="D92" s="21" t="s">
        <v>115</v>
      </c>
      <c r="E92" s="20" t="s">
        <v>6</v>
      </c>
      <c r="F92" s="20" t="s">
        <v>379</v>
      </c>
      <c r="G92" s="20" t="s">
        <v>380</v>
      </c>
      <c r="H92" s="10"/>
      <c r="I92" s="13">
        <v>9</v>
      </c>
      <c r="J92" s="14">
        <v>37.20000076293945</v>
      </c>
      <c r="K92" s="15">
        <v>55.60492057800293</v>
      </c>
      <c r="L92" s="15">
        <v>647.5700073242188</v>
      </c>
    </row>
    <row r="93" spans="1:12" ht="12.75">
      <c r="A93" s="2">
        <v>10</v>
      </c>
      <c r="B93" s="13">
        <v>70</v>
      </c>
      <c r="C93" s="20" t="s">
        <v>14</v>
      </c>
      <c r="D93" s="21" t="s">
        <v>114</v>
      </c>
      <c r="E93" s="20" t="s">
        <v>89</v>
      </c>
      <c r="F93" s="20" t="s">
        <v>381</v>
      </c>
      <c r="G93" s="20" t="s">
        <v>382</v>
      </c>
      <c r="H93" s="10"/>
      <c r="I93" s="13">
        <v>2</v>
      </c>
      <c r="J93" s="14">
        <v>6.400000095367432</v>
      </c>
      <c r="K93" s="15">
        <v>9.793128776550294</v>
      </c>
      <c r="L93" s="15">
        <v>114.05000305175781</v>
      </c>
    </row>
    <row r="95" spans="1:8" ht="19.5">
      <c r="A95" s="1" t="s">
        <v>16</v>
      </c>
      <c r="B95" s="1"/>
      <c r="C95" s="1"/>
      <c r="D95" s="1"/>
      <c r="E95" s="1"/>
      <c r="F95" s="1"/>
      <c r="G95" s="2"/>
      <c r="H95" s="2"/>
    </row>
    <row r="96" spans="2:8" ht="12.75">
      <c r="B96" s="2"/>
      <c r="C96" s="2"/>
      <c r="D96" s="2"/>
      <c r="E96" s="2"/>
      <c r="F96" s="2"/>
      <c r="G96" s="2"/>
      <c r="H96" s="2"/>
    </row>
    <row r="97" spans="1:17" ht="16.5">
      <c r="A97" s="3" t="s">
        <v>8</v>
      </c>
      <c r="B97" s="4" t="s">
        <v>299</v>
      </c>
      <c r="C97" s="3" t="s">
        <v>9</v>
      </c>
      <c r="D97" s="4" t="s">
        <v>318</v>
      </c>
      <c r="E97" s="3" t="s">
        <v>10</v>
      </c>
      <c r="F97" s="4" t="s">
        <v>92</v>
      </c>
      <c r="H97" s="5"/>
      <c r="I97" s="5"/>
      <c r="Q97" s="17"/>
    </row>
    <row r="98" spans="1:13" ht="16.5">
      <c r="A98" s="3" t="s">
        <v>12</v>
      </c>
      <c r="B98" s="4" t="s">
        <v>19</v>
      </c>
      <c r="C98" s="2"/>
      <c r="D98" s="6"/>
      <c r="E98" s="6" t="s">
        <v>15</v>
      </c>
      <c r="F98" s="12" t="s">
        <v>353</v>
      </c>
      <c r="G98" s="2"/>
      <c r="H98" s="2"/>
      <c r="I98" s="10"/>
      <c r="K98" s="10"/>
      <c r="M98" s="17"/>
    </row>
    <row r="99" spans="1:14" ht="15">
      <c r="A99" s="18" t="s">
        <v>25</v>
      </c>
      <c r="B99" s="18" t="s">
        <v>26</v>
      </c>
      <c r="C99" s="18" t="s">
        <v>12</v>
      </c>
      <c r="D99" s="18" t="s">
        <v>1</v>
      </c>
      <c r="E99" s="18" t="s">
        <v>13</v>
      </c>
      <c r="F99" s="18" t="s">
        <v>27</v>
      </c>
      <c r="G99" s="18" t="s">
        <v>28</v>
      </c>
      <c r="H99" s="18" t="s">
        <v>29</v>
      </c>
      <c r="I99" s="18" t="s">
        <v>30</v>
      </c>
      <c r="J99" s="18" t="s">
        <v>31</v>
      </c>
      <c r="K99" s="18" t="s">
        <v>32</v>
      </c>
      <c r="L99" s="18" t="s">
        <v>2</v>
      </c>
      <c r="N99" s="19"/>
    </row>
    <row r="100" spans="1:12" ht="12.75">
      <c r="A100" s="2">
        <v>1</v>
      </c>
      <c r="B100" s="13">
        <v>193</v>
      </c>
      <c r="C100" s="20" t="s">
        <v>0</v>
      </c>
      <c r="D100" s="21" t="s">
        <v>261</v>
      </c>
      <c r="E100" s="20" t="s">
        <v>4</v>
      </c>
      <c r="F100" s="20" t="s">
        <v>354</v>
      </c>
      <c r="G100" s="20" t="s">
        <v>354</v>
      </c>
      <c r="H100" s="10"/>
      <c r="I100" s="13">
        <v>10</v>
      </c>
      <c r="J100" s="14">
        <v>41.599998474121094</v>
      </c>
      <c r="K100" s="15">
        <v>69.08386459350587</v>
      </c>
      <c r="L100" s="15">
        <v>1000</v>
      </c>
    </row>
    <row r="101" spans="1:12" ht="12.75">
      <c r="A101" s="2">
        <v>2</v>
      </c>
      <c r="B101" s="13">
        <v>240</v>
      </c>
      <c r="C101" s="20" t="s">
        <v>0</v>
      </c>
      <c r="D101" s="21" t="s">
        <v>120</v>
      </c>
      <c r="E101" s="20" t="s">
        <v>3</v>
      </c>
      <c r="F101" s="20" t="s">
        <v>356</v>
      </c>
      <c r="G101" s="20" t="s">
        <v>356</v>
      </c>
      <c r="H101" s="22"/>
      <c r="I101" s="13">
        <v>10</v>
      </c>
      <c r="J101" s="14">
        <v>41.599998474121094</v>
      </c>
      <c r="K101" s="15">
        <v>64.48751449584961</v>
      </c>
      <c r="L101" s="15">
        <v>933.4600219726562</v>
      </c>
    </row>
    <row r="102" spans="1:12" ht="12.75">
      <c r="A102" s="2">
        <v>3</v>
      </c>
      <c r="B102" s="13">
        <v>99</v>
      </c>
      <c r="C102" s="20" t="s">
        <v>0</v>
      </c>
      <c r="D102" s="21" t="s">
        <v>129</v>
      </c>
      <c r="E102" s="20" t="s">
        <v>6</v>
      </c>
      <c r="F102" s="20" t="s">
        <v>355</v>
      </c>
      <c r="G102" s="20" t="s">
        <v>426</v>
      </c>
      <c r="H102" s="22">
        <v>0.07</v>
      </c>
      <c r="I102" s="13">
        <v>10</v>
      </c>
      <c r="J102" s="14">
        <v>41.599998474121094</v>
      </c>
      <c r="K102" s="15">
        <v>64.48778915405273</v>
      </c>
      <c r="L102" s="15">
        <v>876.2100219726562</v>
      </c>
    </row>
    <row r="103" spans="1:12" ht="12.75">
      <c r="A103" s="2">
        <v>4</v>
      </c>
      <c r="B103" s="13">
        <v>178</v>
      </c>
      <c r="C103" s="20" t="s">
        <v>0</v>
      </c>
      <c r="D103" s="21" t="s">
        <v>123</v>
      </c>
      <c r="E103" s="20" t="s">
        <v>89</v>
      </c>
      <c r="F103" s="20" t="s">
        <v>357</v>
      </c>
      <c r="G103" s="20" t="s">
        <v>358</v>
      </c>
      <c r="H103" s="10" t="s">
        <v>359</v>
      </c>
      <c r="I103" s="13">
        <v>9</v>
      </c>
      <c r="J103" s="14">
        <v>37.20000076293945</v>
      </c>
      <c r="K103" s="15">
        <v>60.24210205078125</v>
      </c>
      <c r="L103" s="15">
        <v>849.0900268554688</v>
      </c>
    </row>
    <row r="104" spans="1:12" ht="12.75">
      <c r="A104" s="2">
        <v>5</v>
      </c>
      <c r="B104" s="13">
        <v>26</v>
      </c>
      <c r="C104" s="20" t="s">
        <v>0</v>
      </c>
      <c r="D104" s="21" t="s">
        <v>127</v>
      </c>
      <c r="E104" s="20" t="s">
        <v>6</v>
      </c>
      <c r="F104" s="20" t="s">
        <v>360</v>
      </c>
      <c r="G104" s="20" t="s">
        <v>361</v>
      </c>
      <c r="H104" s="10"/>
      <c r="I104" s="13">
        <v>7</v>
      </c>
      <c r="J104" s="14">
        <v>28.399999618530273</v>
      </c>
      <c r="K104" s="15">
        <v>48.01487503051758</v>
      </c>
      <c r="L104" s="15">
        <v>695.02001953125</v>
      </c>
    </row>
    <row r="105" spans="1:12" ht="12.75">
      <c r="A105" s="2">
        <v>6</v>
      </c>
      <c r="B105" s="13">
        <v>68</v>
      </c>
      <c r="C105" s="20" t="s">
        <v>0</v>
      </c>
      <c r="D105" s="21" t="s">
        <v>126</v>
      </c>
      <c r="E105" s="20" t="s">
        <v>89</v>
      </c>
      <c r="F105" s="20" t="s">
        <v>362</v>
      </c>
      <c r="G105" s="20" t="s">
        <v>363</v>
      </c>
      <c r="H105" s="10"/>
      <c r="I105" s="13">
        <v>7</v>
      </c>
      <c r="J105" s="14">
        <v>28.399999618530273</v>
      </c>
      <c r="K105" s="15">
        <v>44.23522796630859</v>
      </c>
      <c r="L105" s="15">
        <v>640.3099975585938</v>
      </c>
    </row>
    <row r="106" spans="1:12" ht="12.75">
      <c r="A106" s="2" t="s">
        <v>59</v>
      </c>
      <c r="B106" s="13">
        <v>923</v>
      </c>
      <c r="C106" s="20" t="s">
        <v>0</v>
      </c>
      <c r="D106" s="21" t="s">
        <v>118</v>
      </c>
      <c r="E106" s="20" t="s">
        <v>3</v>
      </c>
      <c r="F106" s="20" t="s">
        <v>364</v>
      </c>
      <c r="G106" s="20" t="s">
        <v>62</v>
      </c>
      <c r="H106" s="10" t="s">
        <v>63</v>
      </c>
      <c r="I106" s="13">
        <v>1</v>
      </c>
      <c r="J106" s="14">
        <v>0</v>
      </c>
      <c r="K106" s="15">
        <v>0</v>
      </c>
      <c r="L106" s="15">
        <v>0</v>
      </c>
    </row>
    <row r="107" spans="1:12" ht="12.75">
      <c r="A107" s="2"/>
      <c r="B107" s="50"/>
      <c r="C107" s="20"/>
      <c r="D107" s="21"/>
      <c r="E107" s="20"/>
      <c r="F107" s="20"/>
      <c r="G107" s="20"/>
      <c r="H107" s="10"/>
      <c r="I107" s="13"/>
      <c r="J107" s="14"/>
      <c r="K107" s="15"/>
      <c r="L107" s="15"/>
    </row>
    <row r="108" spans="1:12" ht="12.75">
      <c r="A108" s="2"/>
      <c r="B108" s="13"/>
      <c r="C108" s="20"/>
      <c r="D108" s="21"/>
      <c r="E108" s="50" t="s">
        <v>365</v>
      </c>
      <c r="F108" s="20"/>
      <c r="G108" s="20"/>
      <c r="H108" s="10"/>
      <c r="I108" s="13"/>
      <c r="J108" s="14"/>
      <c r="K108" s="15"/>
      <c r="L108" s="15"/>
    </row>
    <row r="109" spans="1:12" ht="12.75">
      <c r="A109" s="2"/>
      <c r="B109" s="13"/>
      <c r="C109" s="20"/>
      <c r="D109" s="21"/>
      <c r="E109" s="50" t="s">
        <v>425</v>
      </c>
      <c r="F109" s="20"/>
      <c r="G109" s="20"/>
      <c r="H109" s="10"/>
      <c r="I109" s="13"/>
      <c r="J109" s="14"/>
      <c r="K109" s="15"/>
      <c r="L109" s="15"/>
    </row>
    <row r="111" spans="1:5" ht="12.75">
      <c r="A111" s="10" t="s">
        <v>64</v>
      </c>
      <c r="B111" s="50" t="s">
        <v>65</v>
      </c>
      <c r="C111" s="20"/>
      <c r="D111" s="21"/>
      <c r="E111" s="20"/>
    </row>
    <row r="112" spans="1:5" ht="12.75">
      <c r="A112" s="10" t="s">
        <v>7</v>
      </c>
      <c r="B112" s="50" t="s">
        <v>66</v>
      </c>
      <c r="C112" s="20"/>
      <c r="D112" s="21"/>
      <c r="E112" s="20"/>
    </row>
    <row r="113" spans="1:5" ht="12.75">
      <c r="A113" s="10" t="s">
        <v>67</v>
      </c>
      <c r="B113" s="50" t="s">
        <v>427</v>
      </c>
      <c r="C113" s="20"/>
      <c r="D113" s="21"/>
      <c r="E113" s="20"/>
    </row>
  </sheetData>
  <sheetProtection/>
  <printOptions/>
  <pageMargins left="0.75" right="0.75" top="0.2" bottom="0.24" header="0" footer="0"/>
  <pageSetup fitToHeight="2" fitToWidth="1" horizontalDpi="360" verticalDpi="360" orientation="portrait" paperSize="9" scale="48" r:id="rId2"/>
  <rowBreaks count="1" manualBreakCount="1">
    <brk id="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zoomScalePageLayoutView="0" workbookViewId="0" topLeftCell="A1">
      <selection activeCell="A96" sqref="A96"/>
    </sheetView>
  </sheetViews>
  <sheetFormatPr defaultColWidth="11.421875" defaultRowHeight="12.75"/>
  <cols>
    <col min="1" max="1" width="15.421875" style="0" customWidth="1"/>
    <col min="2" max="2" width="22.421875" style="0" customWidth="1"/>
    <col min="4" max="4" width="21.7109375" style="0" customWidth="1"/>
    <col min="5" max="5" width="14.8515625" style="0" customWidth="1"/>
    <col min="6" max="6" width="16.140625" style="0" customWidth="1"/>
    <col min="7" max="7" width="20.421875" style="0" customWidth="1"/>
    <col min="8" max="8" width="10.00390625" style="0" customWidth="1"/>
  </cols>
  <sheetData>
    <row r="1" spans="1:8" ht="15">
      <c r="A1" s="7"/>
      <c r="B1" s="8"/>
      <c r="C1" s="9"/>
      <c r="D1" s="9"/>
      <c r="E1" s="8"/>
      <c r="F1" s="8"/>
      <c r="G1" s="8"/>
      <c r="H1" s="2"/>
    </row>
    <row r="2" spans="1:8" ht="15">
      <c r="A2" s="7"/>
      <c r="B2" s="8"/>
      <c r="C2" s="9"/>
      <c r="D2" s="9"/>
      <c r="E2" s="8"/>
      <c r="F2" s="8"/>
      <c r="G2" s="8"/>
      <c r="H2" s="2"/>
    </row>
    <row r="3" spans="1:8" ht="15">
      <c r="A3" s="7"/>
      <c r="B3" s="8"/>
      <c r="C3" s="9"/>
      <c r="D3" s="9"/>
      <c r="E3" s="8"/>
      <c r="F3" s="8"/>
      <c r="G3" s="8"/>
      <c r="H3" s="2"/>
    </row>
    <row r="4" spans="1:8" ht="15">
      <c r="A4" s="7"/>
      <c r="B4" s="8"/>
      <c r="C4" s="9"/>
      <c r="D4" s="9"/>
      <c r="E4" s="8"/>
      <c r="F4" s="8"/>
      <c r="G4" s="8"/>
      <c r="H4" s="2"/>
    </row>
    <row r="5" spans="1:8" ht="15">
      <c r="A5" s="7"/>
      <c r="B5" s="8"/>
      <c r="C5" s="9"/>
      <c r="D5" s="9"/>
      <c r="E5" s="8"/>
      <c r="F5" s="8"/>
      <c r="G5" s="8"/>
      <c r="H5" s="2"/>
    </row>
    <row r="6" spans="1:8" ht="15">
      <c r="A6" s="7"/>
      <c r="B6" s="8"/>
      <c r="C6" s="9"/>
      <c r="D6" s="9"/>
      <c r="E6" s="8"/>
      <c r="F6" s="8"/>
      <c r="G6" s="8"/>
      <c r="H6" s="2"/>
    </row>
    <row r="7" spans="1:8" ht="15">
      <c r="A7" s="7"/>
      <c r="B7" s="8"/>
      <c r="C7" s="9"/>
      <c r="D7" s="9"/>
      <c r="E7" s="8"/>
      <c r="F7" s="8"/>
      <c r="G7" s="8"/>
      <c r="H7" s="2"/>
    </row>
    <row r="8" spans="1:8" ht="15">
      <c r="A8" s="7"/>
      <c r="B8" s="8"/>
      <c r="C8" s="9"/>
      <c r="D8" s="9"/>
      <c r="E8" s="8"/>
      <c r="F8" s="8"/>
      <c r="G8" s="8"/>
      <c r="H8" s="2"/>
    </row>
    <row r="9" spans="1:8" ht="15">
      <c r="A9" s="7"/>
      <c r="B9" s="8"/>
      <c r="C9" s="9"/>
      <c r="D9" s="9"/>
      <c r="E9" s="8"/>
      <c r="F9" s="8"/>
      <c r="G9" s="8"/>
      <c r="H9" s="2"/>
    </row>
    <row r="10" spans="1:8" ht="19.5">
      <c r="A10" s="1" t="s">
        <v>16</v>
      </c>
      <c r="B10" s="1"/>
      <c r="C10" s="1"/>
      <c r="D10" s="1"/>
      <c r="E10" s="1"/>
      <c r="F10" s="1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1:17" ht="16.5">
      <c r="A12" s="3" t="s">
        <v>8</v>
      </c>
      <c r="B12" s="4" t="s">
        <v>146</v>
      </c>
      <c r="C12" s="3" t="s">
        <v>9</v>
      </c>
      <c r="D12" s="4" t="s">
        <v>429</v>
      </c>
      <c r="E12" s="3" t="s">
        <v>10</v>
      </c>
      <c r="F12" s="4" t="s">
        <v>148</v>
      </c>
      <c r="H12" s="5"/>
      <c r="I12" s="5"/>
      <c r="Q12" s="17"/>
    </row>
    <row r="13" spans="1:13" ht="16.5">
      <c r="A13" s="3" t="s">
        <v>12</v>
      </c>
      <c r="B13" s="4" t="s">
        <v>149</v>
      </c>
      <c r="C13" s="2"/>
      <c r="D13" s="6"/>
      <c r="E13" s="6" t="s">
        <v>15</v>
      </c>
      <c r="F13" s="12" t="s">
        <v>509</v>
      </c>
      <c r="G13" s="2"/>
      <c r="H13" s="2"/>
      <c r="I13" s="10"/>
      <c r="K13" s="10"/>
      <c r="M13" s="17"/>
    </row>
    <row r="14" spans="1:14" ht="15">
      <c r="A14" s="18" t="s">
        <v>25</v>
      </c>
      <c r="B14" s="18" t="s">
        <v>26</v>
      </c>
      <c r="C14" s="18" t="s">
        <v>12</v>
      </c>
      <c r="D14" s="18" t="s">
        <v>1</v>
      </c>
      <c r="E14" s="18" t="s">
        <v>13</v>
      </c>
      <c r="F14" s="18" t="s">
        <v>27</v>
      </c>
      <c r="G14" s="18" t="s">
        <v>28</v>
      </c>
      <c r="H14" s="18" t="s">
        <v>29</v>
      </c>
      <c r="I14" s="18" t="s">
        <v>30</v>
      </c>
      <c r="J14" s="18" t="s">
        <v>31</v>
      </c>
      <c r="K14" s="18" t="s">
        <v>32</v>
      </c>
      <c r="L14" s="18" t="s">
        <v>2</v>
      </c>
      <c r="N14" s="19"/>
    </row>
    <row r="15" spans="1:12" ht="12.75">
      <c r="A15" s="2">
        <v>1</v>
      </c>
      <c r="B15" s="13">
        <v>191</v>
      </c>
      <c r="C15" s="20" t="s">
        <v>151</v>
      </c>
      <c r="D15" s="21" t="s">
        <v>152</v>
      </c>
      <c r="E15" s="20" t="s">
        <v>4</v>
      </c>
      <c r="F15" s="20" t="s">
        <v>510</v>
      </c>
      <c r="G15" s="20" t="s">
        <v>510</v>
      </c>
      <c r="H15" s="10"/>
      <c r="I15" s="13">
        <v>22</v>
      </c>
      <c r="J15" s="14">
        <v>103.30000305175781</v>
      </c>
      <c r="K15" s="15">
        <v>95.63880157470703</v>
      </c>
      <c r="L15" s="15">
        <v>1000</v>
      </c>
    </row>
    <row r="16" spans="1:12" ht="12.75">
      <c r="A16" s="2">
        <v>2</v>
      </c>
      <c r="B16" s="13">
        <v>8</v>
      </c>
      <c r="C16" s="20" t="s">
        <v>151</v>
      </c>
      <c r="D16" s="21" t="s">
        <v>160</v>
      </c>
      <c r="E16" s="20" t="s">
        <v>161</v>
      </c>
      <c r="F16" s="20" t="s">
        <v>511</v>
      </c>
      <c r="G16" s="20" t="s">
        <v>511</v>
      </c>
      <c r="H16" s="22"/>
      <c r="I16" s="13">
        <v>22</v>
      </c>
      <c r="J16" s="14">
        <v>103.30000305175781</v>
      </c>
      <c r="K16" s="15">
        <v>93.38931655883789</v>
      </c>
      <c r="L16" s="15">
        <v>976.469970703125</v>
      </c>
    </row>
    <row r="17" spans="1:12" ht="12.75">
      <c r="A17" s="2">
        <v>3</v>
      </c>
      <c r="B17" s="13">
        <v>222</v>
      </c>
      <c r="C17" s="20" t="s">
        <v>151</v>
      </c>
      <c r="D17" s="21" t="s">
        <v>154</v>
      </c>
      <c r="E17" s="20" t="s">
        <v>5</v>
      </c>
      <c r="F17" s="20" t="s">
        <v>512</v>
      </c>
      <c r="G17" s="20" t="s">
        <v>512</v>
      </c>
      <c r="H17" s="10"/>
      <c r="I17" s="13">
        <v>22</v>
      </c>
      <c r="J17" s="14">
        <v>103.30000305175781</v>
      </c>
      <c r="K17" s="15">
        <v>92.59453125</v>
      </c>
      <c r="L17" s="15">
        <v>968.1599731445312</v>
      </c>
    </row>
    <row r="18" spans="1:12" ht="12.75">
      <c r="A18" s="2">
        <v>4</v>
      </c>
      <c r="B18" s="13">
        <v>110</v>
      </c>
      <c r="C18" s="20" t="s">
        <v>151</v>
      </c>
      <c r="D18" s="21" t="s">
        <v>179</v>
      </c>
      <c r="E18" s="20" t="s">
        <v>3</v>
      </c>
      <c r="F18" s="20" t="s">
        <v>513</v>
      </c>
      <c r="G18" s="20" t="s">
        <v>513</v>
      </c>
      <c r="H18" s="10"/>
      <c r="I18" s="13">
        <v>22</v>
      </c>
      <c r="J18" s="14">
        <v>103.30000305175781</v>
      </c>
      <c r="K18" s="15">
        <v>92.23557357788086</v>
      </c>
      <c r="L18" s="15">
        <v>964.4099731445312</v>
      </c>
    </row>
    <row r="19" spans="1:12" ht="12.75">
      <c r="A19" s="2">
        <v>5</v>
      </c>
      <c r="B19" s="13">
        <v>11</v>
      </c>
      <c r="C19" s="20" t="s">
        <v>151</v>
      </c>
      <c r="D19" s="21" t="s">
        <v>188</v>
      </c>
      <c r="E19" s="20" t="s">
        <v>5</v>
      </c>
      <c r="F19" s="20" t="s">
        <v>514</v>
      </c>
      <c r="G19" s="20" t="s">
        <v>515</v>
      </c>
      <c r="H19" s="10"/>
      <c r="I19" s="13">
        <v>21</v>
      </c>
      <c r="J19" s="14">
        <v>98.5</v>
      </c>
      <c r="K19" s="15">
        <v>90.62795791625977</v>
      </c>
      <c r="L19" s="15">
        <v>947.5999755859375</v>
      </c>
    </row>
    <row r="20" spans="1:12" ht="12.75">
      <c r="A20" s="2">
        <v>6</v>
      </c>
      <c r="B20" s="13">
        <v>7</v>
      </c>
      <c r="C20" s="20" t="s">
        <v>151</v>
      </c>
      <c r="D20" s="21" t="s">
        <v>185</v>
      </c>
      <c r="E20" s="20" t="s">
        <v>4</v>
      </c>
      <c r="F20" s="20" t="s">
        <v>516</v>
      </c>
      <c r="G20" s="20" t="s">
        <v>517</v>
      </c>
      <c r="H20" s="10"/>
      <c r="I20" s="13">
        <v>21</v>
      </c>
      <c r="J20" s="14">
        <v>98.5</v>
      </c>
      <c r="K20" s="15">
        <v>88.71498413085938</v>
      </c>
      <c r="L20" s="15">
        <v>927.5999755859375</v>
      </c>
    </row>
    <row r="21" spans="1:12" ht="12.75">
      <c r="A21" s="2">
        <v>7</v>
      </c>
      <c r="B21" s="13">
        <v>16</v>
      </c>
      <c r="C21" s="20" t="s">
        <v>151</v>
      </c>
      <c r="D21" s="21" t="s">
        <v>170</v>
      </c>
      <c r="E21" s="20" t="s">
        <v>6</v>
      </c>
      <c r="F21" s="20" t="s">
        <v>518</v>
      </c>
      <c r="G21" s="20" t="s">
        <v>519</v>
      </c>
      <c r="H21" s="10"/>
      <c r="I21" s="13">
        <v>20</v>
      </c>
      <c r="J21" s="14">
        <v>93.69999694824219</v>
      </c>
      <c r="K21" s="15">
        <v>85.36699676513672</v>
      </c>
      <c r="L21" s="15">
        <v>892.5900268554688</v>
      </c>
    </row>
    <row r="22" spans="1:12" ht="12.75">
      <c r="A22" s="2">
        <v>8</v>
      </c>
      <c r="B22" s="13">
        <v>71</v>
      </c>
      <c r="C22" s="20" t="s">
        <v>151</v>
      </c>
      <c r="D22" s="21" t="s">
        <v>173</v>
      </c>
      <c r="E22" s="20" t="s">
        <v>3</v>
      </c>
      <c r="F22" s="20" t="s">
        <v>520</v>
      </c>
      <c r="G22" s="20" t="s">
        <v>521</v>
      </c>
      <c r="H22" s="10"/>
      <c r="I22" s="13">
        <v>20</v>
      </c>
      <c r="J22" s="14">
        <v>93.69999694824219</v>
      </c>
      <c r="K22" s="15">
        <v>85.1325897216797</v>
      </c>
      <c r="L22" s="15">
        <v>890.1400146484375</v>
      </c>
    </row>
    <row r="23" spans="1:12" ht="12.75">
      <c r="A23" s="2">
        <v>9</v>
      </c>
      <c r="B23" s="13">
        <v>54</v>
      </c>
      <c r="C23" s="20" t="s">
        <v>151</v>
      </c>
      <c r="D23" s="21" t="s">
        <v>164</v>
      </c>
      <c r="E23" s="20" t="s">
        <v>4</v>
      </c>
      <c r="F23" s="20" t="s">
        <v>522</v>
      </c>
      <c r="G23" s="20" t="s">
        <v>523</v>
      </c>
      <c r="H23" s="10"/>
      <c r="I23" s="13">
        <v>20</v>
      </c>
      <c r="J23" s="14">
        <v>93.69999694824219</v>
      </c>
      <c r="K23" s="15">
        <v>84.74844589233399</v>
      </c>
      <c r="L23" s="15">
        <v>886.1300048828125</v>
      </c>
    </row>
    <row r="24" spans="1:12" ht="12.75">
      <c r="A24" s="2">
        <v>10</v>
      </c>
      <c r="B24" s="13">
        <v>711</v>
      </c>
      <c r="C24" s="20" t="s">
        <v>151</v>
      </c>
      <c r="D24" s="21" t="s">
        <v>157</v>
      </c>
      <c r="E24" s="20" t="s">
        <v>5</v>
      </c>
      <c r="F24" s="20" t="s">
        <v>524</v>
      </c>
      <c r="G24" s="20" t="s">
        <v>525</v>
      </c>
      <c r="H24" s="10"/>
      <c r="I24" s="13">
        <v>19</v>
      </c>
      <c r="J24" s="14">
        <v>88.9000015258789</v>
      </c>
      <c r="K24" s="15">
        <v>81.76655044555665</v>
      </c>
      <c r="L24" s="15">
        <v>854.9500122070312</v>
      </c>
    </row>
    <row r="25" spans="1:12" ht="12.75">
      <c r="A25" s="2">
        <v>11</v>
      </c>
      <c r="B25" s="13">
        <v>1</v>
      </c>
      <c r="C25" s="20" t="s">
        <v>151</v>
      </c>
      <c r="D25" s="21" t="s">
        <v>167</v>
      </c>
      <c r="E25" s="20" t="s">
        <v>6</v>
      </c>
      <c r="F25" s="20" t="s">
        <v>526</v>
      </c>
      <c r="G25" s="20" t="s">
        <v>527</v>
      </c>
      <c r="H25" s="10"/>
      <c r="I25" s="13">
        <v>19</v>
      </c>
      <c r="J25" s="14">
        <v>88.9000015258789</v>
      </c>
      <c r="K25" s="15">
        <v>79.5152183532715</v>
      </c>
      <c r="L25" s="15">
        <v>831.4099731445312</v>
      </c>
    </row>
    <row r="26" spans="1:12" ht="12.75">
      <c r="A26" s="2">
        <v>12</v>
      </c>
      <c r="B26" s="13">
        <v>197</v>
      </c>
      <c r="C26" s="20" t="s">
        <v>151</v>
      </c>
      <c r="D26" s="21" t="s">
        <v>182</v>
      </c>
      <c r="E26" s="20" t="s">
        <v>89</v>
      </c>
      <c r="F26" s="20" t="s">
        <v>528</v>
      </c>
      <c r="G26" s="20" t="s">
        <v>529</v>
      </c>
      <c r="H26" s="10"/>
      <c r="I26" s="13">
        <v>17</v>
      </c>
      <c r="J26" s="14">
        <v>79.30000305175781</v>
      </c>
      <c r="K26" s="15">
        <v>73.09597549438477</v>
      </c>
      <c r="L26" s="15">
        <v>764.2899780273438</v>
      </c>
    </row>
    <row r="27" spans="1:12" ht="12.75">
      <c r="A27" s="2">
        <v>13</v>
      </c>
      <c r="B27" s="13">
        <v>70</v>
      </c>
      <c r="C27" s="20" t="s">
        <v>151</v>
      </c>
      <c r="D27" s="21" t="s">
        <v>295</v>
      </c>
      <c r="E27" s="20" t="s">
        <v>89</v>
      </c>
      <c r="F27" s="20" t="s">
        <v>530</v>
      </c>
      <c r="G27" s="20" t="s">
        <v>531</v>
      </c>
      <c r="H27" s="10"/>
      <c r="I27" s="13">
        <v>14</v>
      </c>
      <c r="J27" s="14">
        <v>64.9000015258789</v>
      </c>
      <c r="K27" s="15">
        <v>56.89336624145508</v>
      </c>
      <c r="L27" s="15">
        <v>594.8699951171875</v>
      </c>
    </row>
    <row r="28" spans="1:12" ht="12.75">
      <c r="A28" s="2">
        <v>14</v>
      </c>
      <c r="B28" s="13">
        <v>68</v>
      </c>
      <c r="C28" s="20" t="s">
        <v>151</v>
      </c>
      <c r="D28" s="21" t="s">
        <v>184</v>
      </c>
      <c r="E28" s="20" t="s">
        <v>89</v>
      </c>
      <c r="F28" s="20" t="s">
        <v>532</v>
      </c>
      <c r="G28" s="20" t="s">
        <v>533</v>
      </c>
      <c r="H28" s="10"/>
      <c r="I28" s="13">
        <v>13</v>
      </c>
      <c r="J28" s="14">
        <v>60.099998474121094</v>
      </c>
      <c r="K28" s="15">
        <v>52.97617378234863</v>
      </c>
      <c r="L28" s="15">
        <v>553.9099731445312</v>
      </c>
    </row>
    <row r="31" spans="1:12" ht="12.75">
      <c r="A31" s="2"/>
      <c r="B31" s="13"/>
      <c r="C31" s="20"/>
      <c r="D31" s="21"/>
      <c r="E31" s="20"/>
      <c r="F31" s="20"/>
      <c r="G31" s="20"/>
      <c r="H31" s="10"/>
      <c r="I31" s="13"/>
      <c r="J31" s="14"/>
      <c r="K31" s="15"/>
      <c r="L31" s="15"/>
    </row>
    <row r="32" spans="1:8" ht="19.5">
      <c r="A32" s="1" t="s">
        <v>16</v>
      </c>
      <c r="B32" s="1"/>
      <c r="C32" s="1"/>
      <c r="D32" s="1"/>
      <c r="E32" s="1"/>
      <c r="F32" s="1"/>
      <c r="G32" s="2"/>
      <c r="H32" s="2"/>
    </row>
    <row r="33" spans="2:8" ht="12.75">
      <c r="B33" s="2"/>
      <c r="C33" s="2"/>
      <c r="D33" s="2"/>
      <c r="E33" s="2"/>
      <c r="F33" s="2"/>
      <c r="G33" s="2"/>
      <c r="H33" s="2"/>
    </row>
    <row r="34" spans="1:17" ht="16.5">
      <c r="A34" s="3" t="s">
        <v>8</v>
      </c>
      <c r="B34" s="4" t="s">
        <v>299</v>
      </c>
      <c r="C34" s="3" t="s">
        <v>9</v>
      </c>
      <c r="D34" s="4" t="s">
        <v>429</v>
      </c>
      <c r="E34" s="3" t="s">
        <v>10</v>
      </c>
      <c r="F34" s="4" t="s">
        <v>190</v>
      </c>
      <c r="H34" s="5"/>
      <c r="I34" s="5"/>
      <c r="Q34" s="17"/>
    </row>
    <row r="35" spans="1:13" ht="16.5">
      <c r="A35" s="3" t="s">
        <v>12</v>
      </c>
      <c r="B35" s="4" t="s">
        <v>191</v>
      </c>
      <c r="C35" s="2"/>
      <c r="D35" s="6"/>
      <c r="E35" s="6" t="s">
        <v>15</v>
      </c>
      <c r="F35" s="12" t="s">
        <v>491</v>
      </c>
      <c r="G35" s="2"/>
      <c r="H35" s="2"/>
      <c r="I35" s="10"/>
      <c r="K35" s="10"/>
      <c r="M35" s="17"/>
    </row>
    <row r="36" spans="1:14" ht="15">
      <c r="A36" s="18" t="s">
        <v>25</v>
      </c>
      <c r="B36" s="18" t="s">
        <v>26</v>
      </c>
      <c r="C36" s="18" t="s">
        <v>12</v>
      </c>
      <c r="D36" s="18" t="s">
        <v>1</v>
      </c>
      <c r="E36" s="18" t="s">
        <v>13</v>
      </c>
      <c r="F36" s="18" t="s">
        <v>27</v>
      </c>
      <c r="G36" s="18" t="s">
        <v>28</v>
      </c>
      <c r="H36" s="18" t="s">
        <v>29</v>
      </c>
      <c r="I36" s="18" t="s">
        <v>30</v>
      </c>
      <c r="J36" s="18" t="s">
        <v>31</v>
      </c>
      <c r="K36" s="18" t="s">
        <v>32</v>
      </c>
      <c r="L36" s="18" t="s">
        <v>2</v>
      </c>
      <c r="N36" s="19"/>
    </row>
    <row r="37" spans="1:12" ht="12.75">
      <c r="A37" s="2">
        <v>1</v>
      </c>
      <c r="B37" s="13">
        <v>46</v>
      </c>
      <c r="C37" s="20" t="s">
        <v>192</v>
      </c>
      <c r="D37" s="21" t="s">
        <v>199</v>
      </c>
      <c r="E37" s="20" t="s">
        <v>200</v>
      </c>
      <c r="F37" s="20" t="s">
        <v>492</v>
      </c>
      <c r="G37" s="20" t="s">
        <v>492</v>
      </c>
      <c r="H37" s="10"/>
      <c r="I37" s="13">
        <v>20</v>
      </c>
      <c r="J37" s="14">
        <v>93.69999694824219</v>
      </c>
      <c r="K37" s="15">
        <v>82.39213256835937</v>
      </c>
      <c r="L37" s="15">
        <v>1000</v>
      </c>
    </row>
    <row r="38" spans="1:12" ht="12.75">
      <c r="A38" s="2">
        <v>2</v>
      </c>
      <c r="B38" s="13">
        <v>19</v>
      </c>
      <c r="C38" s="20" t="s">
        <v>192</v>
      </c>
      <c r="D38" s="21" t="s">
        <v>212</v>
      </c>
      <c r="E38" s="20" t="s">
        <v>4</v>
      </c>
      <c r="F38" s="20" t="s">
        <v>493</v>
      </c>
      <c r="G38" s="20" t="s">
        <v>494</v>
      </c>
      <c r="H38" s="22"/>
      <c r="I38" s="13">
        <v>19</v>
      </c>
      <c r="J38" s="14">
        <v>88.9000015258789</v>
      </c>
      <c r="K38" s="15">
        <v>80.84472198486328</v>
      </c>
      <c r="L38" s="15">
        <v>981.2100219726562</v>
      </c>
    </row>
    <row r="39" spans="1:12" ht="12.75">
      <c r="A39" s="2">
        <v>3</v>
      </c>
      <c r="B39" s="13">
        <v>60</v>
      </c>
      <c r="C39" s="20" t="s">
        <v>192</v>
      </c>
      <c r="D39" s="21" t="s">
        <v>209</v>
      </c>
      <c r="E39" s="20" t="s">
        <v>6</v>
      </c>
      <c r="F39" s="20" t="s">
        <v>495</v>
      </c>
      <c r="G39" s="20" t="s">
        <v>496</v>
      </c>
      <c r="H39" s="10"/>
      <c r="I39" s="13">
        <v>19</v>
      </c>
      <c r="J39" s="14">
        <v>88.9000015258789</v>
      </c>
      <c r="K39" s="15">
        <v>79.93565826416015</v>
      </c>
      <c r="L39" s="15">
        <v>970.1799926757812</v>
      </c>
    </row>
    <row r="40" spans="1:12" ht="12.75">
      <c r="A40" s="2">
        <v>4</v>
      </c>
      <c r="B40" s="13">
        <v>149</v>
      </c>
      <c r="C40" s="20" t="s">
        <v>192</v>
      </c>
      <c r="D40" s="21" t="s">
        <v>203</v>
      </c>
      <c r="E40" s="20" t="s">
        <v>5</v>
      </c>
      <c r="F40" s="20" t="s">
        <v>497</v>
      </c>
      <c r="G40" s="20" t="s">
        <v>498</v>
      </c>
      <c r="H40" s="10"/>
      <c r="I40" s="13">
        <v>19</v>
      </c>
      <c r="J40" s="14">
        <v>88.9000015258789</v>
      </c>
      <c r="K40" s="15">
        <v>79.01363754272461</v>
      </c>
      <c r="L40" s="15">
        <v>958.989990234375</v>
      </c>
    </row>
    <row r="41" spans="1:12" ht="12.75">
      <c r="A41" s="2">
        <v>5</v>
      </c>
      <c r="B41" s="13">
        <v>12</v>
      </c>
      <c r="C41" s="20" t="s">
        <v>192</v>
      </c>
      <c r="D41" s="21" t="s">
        <v>206</v>
      </c>
      <c r="E41" s="20" t="s">
        <v>103</v>
      </c>
      <c r="F41" s="20" t="s">
        <v>499</v>
      </c>
      <c r="G41" s="20" t="s">
        <v>500</v>
      </c>
      <c r="H41" s="10"/>
      <c r="I41" s="13">
        <v>19</v>
      </c>
      <c r="J41" s="14">
        <v>88.9000015258789</v>
      </c>
      <c r="K41" s="15">
        <v>78.92808837890625</v>
      </c>
      <c r="L41" s="15">
        <v>957.9500122070312</v>
      </c>
    </row>
    <row r="42" spans="1:12" ht="12.75">
      <c r="A42" s="2">
        <v>6</v>
      </c>
      <c r="B42" s="13">
        <v>18</v>
      </c>
      <c r="C42" s="20" t="s">
        <v>192</v>
      </c>
      <c r="D42" s="21" t="s">
        <v>195</v>
      </c>
      <c r="E42" s="20" t="s">
        <v>5</v>
      </c>
      <c r="F42" s="20" t="s">
        <v>501</v>
      </c>
      <c r="G42" s="20" t="s">
        <v>502</v>
      </c>
      <c r="H42" s="10"/>
      <c r="I42" s="13">
        <v>18</v>
      </c>
      <c r="J42" s="14">
        <v>84.0999984741211</v>
      </c>
      <c r="K42" s="15">
        <v>73.97579498291016</v>
      </c>
      <c r="L42" s="15">
        <v>897.8499755859375</v>
      </c>
    </row>
    <row r="43" spans="1:12" ht="12.75">
      <c r="A43" s="2">
        <v>7</v>
      </c>
      <c r="B43" s="13">
        <v>173</v>
      </c>
      <c r="C43" s="20" t="s">
        <v>192</v>
      </c>
      <c r="D43" s="21" t="s">
        <v>219</v>
      </c>
      <c r="E43" s="20" t="s">
        <v>89</v>
      </c>
      <c r="F43" s="20" t="s">
        <v>503</v>
      </c>
      <c r="G43" s="20" t="s">
        <v>504</v>
      </c>
      <c r="H43" s="10"/>
      <c r="I43" s="13">
        <v>17</v>
      </c>
      <c r="J43" s="14">
        <v>79.30000305175781</v>
      </c>
      <c r="K43" s="15">
        <v>73.10159225463867</v>
      </c>
      <c r="L43" s="15">
        <v>887.22998046875</v>
      </c>
    </row>
    <row r="44" spans="1:12" ht="12.75">
      <c r="A44" s="2">
        <v>8</v>
      </c>
      <c r="B44" s="13">
        <v>221</v>
      </c>
      <c r="C44" s="20" t="s">
        <v>192</v>
      </c>
      <c r="D44" s="21" t="s">
        <v>220</v>
      </c>
      <c r="E44" s="20" t="s">
        <v>17</v>
      </c>
      <c r="F44" s="20" t="s">
        <v>505</v>
      </c>
      <c r="G44" s="20" t="s">
        <v>506</v>
      </c>
      <c r="H44" s="10"/>
      <c r="I44" s="13">
        <v>15</v>
      </c>
      <c r="J44" s="14">
        <v>69.69999694824219</v>
      </c>
      <c r="K44" s="15">
        <v>63.39741668701172</v>
      </c>
      <c r="L44" s="15">
        <v>769.4500122070312</v>
      </c>
    </row>
    <row r="45" spans="1:12" ht="12.75">
      <c r="A45" s="2" t="s">
        <v>59</v>
      </c>
      <c r="B45" s="13">
        <v>373</v>
      </c>
      <c r="C45" s="20" t="s">
        <v>192</v>
      </c>
      <c r="D45" s="21" t="s">
        <v>193</v>
      </c>
      <c r="E45" s="20" t="s">
        <v>4</v>
      </c>
      <c r="F45" s="20" t="s">
        <v>62</v>
      </c>
      <c r="G45" s="20" t="s">
        <v>62</v>
      </c>
      <c r="H45" s="10" t="s">
        <v>113</v>
      </c>
      <c r="I45" s="13">
        <v>0</v>
      </c>
      <c r="J45" s="14">
        <v>0</v>
      </c>
      <c r="K45" s="15">
        <v>0</v>
      </c>
      <c r="L45" s="15">
        <v>0</v>
      </c>
    </row>
    <row r="46" spans="1:12" ht="12.75">
      <c r="A46" s="2" t="s">
        <v>59</v>
      </c>
      <c r="B46" s="13">
        <v>170</v>
      </c>
      <c r="C46" s="20" t="s">
        <v>192</v>
      </c>
      <c r="D46" s="21" t="s">
        <v>215</v>
      </c>
      <c r="E46" s="20" t="s">
        <v>89</v>
      </c>
      <c r="F46" s="20" t="s">
        <v>507</v>
      </c>
      <c r="G46" s="20" t="s">
        <v>62</v>
      </c>
      <c r="H46" s="10" t="s">
        <v>63</v>
      </c>
      <c r="I46" s="13">
        <v>9</v>
      </c>
      <c r="J46" s="14">
        <v>0</v>
      </c>
      <c r="K46" s="15">
        <v>0</v>
      </c>
      <c r="L46" s="15">
        <v>0</v>
      </c>
    </row>
    <row r="47" spans="1:12" ht="12.75">
      <c r="A47" s="2" t="s">
        <v>59</v>
      </c>
      <c r="B47" s="13">
        <v>26</v>
      </c>
      <c r="C47" s="20" t="s">
        <v>192</v>
      </c>
      <c r="D47" s="21" t="s">
        <v>218</v>
      </c>
      <c r="E47" s="20" t="s">
        <v>6</v>
      </c>
      <c r="F47" s="20" t="s">
        <v>508</v>
      </c>
      <c r="G47" s="20" t="s">
        <v>62</v>
      </c>
      <c r="H47" s="10" t="s">
        <v>63</v>
      </c>
      <c r="I47" s="13">
        <v>17</v>
      </c>
      <c r="J47" s="14">
        <v>0</v>
      </c>
      <c r="K47" s="15">
        <v>0</v>
      </c>
      <c r="L47" s="15">
        <v>0</v>
      </c>
    </row>
    <row r="51" spans="1:8" ht="19.5">
      <c r="A51" s="1" t="s">
        <v>16</v>
      </c>
      <c r="B51" s="1"/>
      <c r="C51" s="1"/>
      <c r="D51" s="1"/>
      <c r="E51" s="1"/>
      <c r="F51" s="1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1:17" ht="16.5">
      <c r="A53" s="3" t="s">
        <v>8</v>
      </c>
      <c r="B53" s="4" t="s">
        <v>299</v>
      </c>
      <c r="C53" s="3" t="s">
        <v>9</v>
      </c>
      <c r="D53" s="4" t="s">
        <v>429</v>
      </c>
      <c r="E53" s="3" t="s">
        <v>10</v>
      </c>
      <c r="F53" s="4" t="s">
        <v>23</v>
      </c>
      <c r="H53" s="5"/>
      <c r="I53" s="5"/>
      <c r="Q53" s="17"/>
    </row>
    <row r="54" spans="1:13" ht="16.5">
      <c r="A54" s="3" t="s">
        <v>12</v>
      </c>
      <c r="B54" s="4" t="s">
        <v>24</v>
      </c>
      <c r="C54" s="2"/>
      <c r="D54" s="6"/>
      <c r="E54" s="6" t="s">
        <v>15</v>
      </c>
      <c r="F54" s="12" t="s">
        <v>430</v>
      </c>
      <c r="G54" s="2"/>
      <c r="H54" s="2"/>
      <c r="I54" s="10"/>
      <c r="K54" s="10"/>
      <c r="M54" s="17"/>
    </row>
    <row r="55" spans="1:14" ht="15">
      <c r="A55" s="18" t="s">
        <v>25</v>
      </c>
      <c r="B55" s="18" t="s">
        <v>26</v>
      </c>
      <c r="C55" s="18" t="s">
        <v>12</v>
      </c>
      <c r="D55" s="18" t="s">
        <v>1</v>
      </c>
      <c r="E55" s="18" t="s">
        <v>13</v>
      </c>
      <c r="F55" s="18" t="s">
        <v>27</v>
      </c>
      <c r="G55" s="18" t="s">
        <v>28</v>
      </c>
      <c r="H55" s="18" t="s">
        <v>29</v>
      </c>
      <c r="I55" s="18" t="s">
        <v>30</v>
      </c>
      <c r="J55" s="18" t="s">
        <v>31</v>
      </c>
      <c r="K55" s="18" t="s">
        <v>32</v>
      </c>
      <c r="L55" s="18" t="s">
        <v>2</v>
      </c>
      <c r="N55" s="19"/>
    </row>
    <row r="56" spans="1:12" ht="12.75">
      <c r="A56" s="2">
        <v>1</v>
      </c>
      <c r="B56" s="13">
        <v>54</v>
      </c>
      <c r="C56" s="20" t="s">
        <v>33</v>
      </c>
      <c r="D56" s="21" t="s">
        <v>36</v>
      </c>
      <c r="E56" s="20" t="s">
        <v>3</v>
      </c>
      <c r="F56" s="20" t="s">
        <v>431</v>
      </c>
      <c r="G56" s="20" t="s">
        <v>431</v>
      </c>
      <c r="H56" s="10"/>
      <c r="I56" s="13">
        <v>16</v>
      </c>
      <c r="J56" s="14">
        <v>74.5</v>
      </c>
      <c r="K56" s="15">
        <v>92.44291305541992</v>
      </c>
      <c r="L56" s="15">
        <v>1000</v>
      </c>
    </row>
    <row r="57" spans="1:12" ht="12.75">
      <c r="A57" s="2">
        <v>2</v>
      </c>
      <c r="B57" s="13">
        <v>3</v>
      </c>
      <c r="C57" s="20" t="s">
        <v>33</v>
      </c>
      <c r="D57" s="21" t="s">
        <v>34</v>
      </c>
      <c r="E57" s="20" t="s">
        <v>5</v>
      </c>
      <c r="F57" s="20" t="s">
        <v>432</v>
      </c>
      <c r="G57" s="20" t="s">
        <v>432</v>
      </c>
      <c r="H57" s="22"/>
      <c r="I57" s="13">
        <v>16</v>
      </c>
      <c r="J57" s="14">
        <v>74.5</v>
      </c>
      <c r="K57" s="15">
        <v>88.8232406616211</v>
      </c>
      <c r="L57" s="15">
        <v>960.8400268554688</v>
      </c>
    </row>
    <row r="58" spans="1:12" ht="12.75">
      <c r="A58" s="2">
        <v>3</v>
      </c>
      <c r="B58" s="13">
        <v>193</v>
      </c>
      <c r="C58" s="20" t="s">
        <v>33</v>
      </c>
      <c r="D58" s="21" t="s">
        <v>44</v>
      </c>
      <c r="E58" s="20" t="s">
        <v>4</v>
      </c>
      <c r="F58" s="20" t="s">
        <v>433</v>
      </c>
      <c r="G58" s="20" t="s">
        <v>434</v>
      </c>
      <c r="H58" s="10"/>
      <c r="I58" s="13">
        <v>15</v>
      </c>
      <c r="J58" s="14">
        <v>69.69999694824219</v>
      </c>
      <c r="K58" s="15">
        <v>83.82553253173829</v>
      </c>
      <c r="L58" s="15">
        <v>906.780029296875</v>
      </c>
    </row>
    <row r="59" spans="1:12" ht="12.75">
      <c r="A59" s="2">
        <v>4</v>
      </c>
      <c r="B59" s="13">
        <v>11</v>
      </c>
      <c r="C59" s="20" t="s">
        <v>33</v>
      </c>
      <c r="D59" s="21" t="s">
        <v>38</v>
      </c>
      <c r="E59" s="20" t="s">
        <v>3</v>
      </c>
      <c r="F59" s="20" t="s">
        <v>435</v>
      </c>
      <c r="G59" s="20" t="s">
        <v>436</v>
      </c>
      <c r="H59" s="10"/>
      <c r="I59" s="13">
        <v>14</v>
      </c>
      <c r="J59" s="14">
        <v>64.9000015258789</v>
      </c>
      <c r="K59" s="15">
        <v>80.09214477539062</v>
      </c>
      <c r="L59" s="15">
        <v>866.3900146484375</v>
      </c>
    </row>
    <row r="60" spans="1:12" ht="12.75">
      <c r="A60" s="2">
        <v>5</v>
      </c>
      <c r="B60" s="13">
        <v>224</v>
      </c>
      <c r="C60" s="20" t="s">
        <v>33</v>
      </c>
      <c r="D60" s="21" t="s">
        <v>41</v>
      </c>
      <c r="E60" s="20" t="s">
        <v>5</v>
      </c>
      <c r="F60" s="20" t="s">
        <v>437</v>
      </c>
      <c r="G60" s="20" t="s">
        <v>438</v>
      </c>
      <c r="H60" s="10"/>
      <c r="I60" s="13">
        <v>14</v>
      </c>
      <c r="J60" s="14">
        <v>64.9000015258789</v>
      </c>
      <c r="K60" s="15">
        <v>79.04165267944336</v>
      </c>
      <c r="L60" s="15">
        <v>855.030029296875</v>
      </c>
    </row>
    <row r="61" spans="1:12" ht="12.75">
      <c r="A61" s="2">
        <v>6</v>
      </c>
      <c r="B61" s="13">
        <v>14</v>
      </c>
      <c r="C61" s="20" t="s">
        <v>33</v>
      </c>
      <c r="D61" s="21" t="s">
        <v>228</v>
      </c>
      <c r="E61" s="20" t="s">
        <v>4</v>
      </c>
      <c r="F61" s="20" t="s">
        <v>439</v>
      </c>
      <c r="G61" s="20" t="s">
        <v>440</v>
      </c>
      <c r="H61" s="10"/>
      <c r="I61" s="13">
        <v>14</v>
      </c>
      <c r="J61" s="14">
        <v>64.9000015258789</v>
      </c>
      <c r="K61" s="15">
        <v>77.89791412353516</v>
      </c>
      <c r="L61" s="15">
        <v>842.6500244140625</v>
      </c>
    </row>
    <row r="62" spans="1:12" ht="12.75">
      <c r="A62" s="2">
        <v>7</v>
      </c>
      <c r="B62" s="13">
        <v>34</v>
      </c>
      <c r="C62" s="20" t="s">
        <v>33</v>
      </c>
      <c r="D62" s="21" t="s">
        <v>53</v>
      </c>
      <c r="E62" s="20" t="s">
        <v>5</v>
      </c>
      <c r="F62" s="20" t="s">
        <v>441</v>
      </c>
      <c r="G62" s="20" t="s">
        <v>442</v>
      </c>
      <c r="H62" s="10"/>
      <c r="I62" s="13">
        <v>13</v>
      </c>
      <c r="J62" s="14">
        <v>60.099998474121094</v>
      </c>
      <c r="K62" s="15">
        <v>73.29392852783204</v>
      </c>
      <c r="L62" s="15">
        <v>792.8499755859375</v>
      </c>
    </row>
    <row r="63" spans="1:12" ht="12.75">
      <c r="A63" s="2">
        <v>8</v>
      </c>
      <c r="B63" s="13">
        <v>71</v>
      </c>
      <c r="C63" s="20" t="s">
        <v>33</v>
      </c>
      <c r="D63" s="21" t="s">
        <v>56</v>
      </c>
      <c r="E63" s="20" t="s">
        <v>6</v>
      </c>
      <c r="F63" s="20" t="s">
        <v>443</v>
      </c>
      <c r="G63" s="20" t="s">
        <v>444</v>
      </c>
      <c r="H63" s="10"/>
      <c r="I63" s="13">
        <v>13</v>
      </c>
      <c r="J63" s="14">
        <v>60.099998474121094</v>
      </c>
      <c r="K63" s="15">
        <v>72.55728149414062</v>
      </c>
      <c r="L63" s="15">
        <v>784.8800048828125</v>
      </c>
    </row>
    <row r="64" spans="1:12" ht="12.75">
      <c r="A64" s="2">
        <v>9</v>
      </c>
      <c r="B64" s="13">
        <v>20</v>
      </c>
      <c r="C64" s="20" t="s">
        <v>33</v>
      </c>
      <c r="D64" s="21" t="s">
        <v>60</v>
      </c>
      <c r="E64" s="20" t="s">
        <v>6</v>
      </c>
      <c r="F64" s="20" t="s">
        <v>445</v>
      </c>
      <c r="G64" s="20" t="s">
        <v>446</v>
      </c>
      <c r="H64" s="10"/>
      <c r="I64" s="13">
        <v>13</v>
      </c>
      <c r="J64" s="14">
        <v>60.099998474121094</v>
      </c>
      <c r="K64" s="15">
        <v>70.67516555786133</v>
      </c>
      <c r="L64" s="15">
        <v>764.52001953125</v>
      </c>
    </row>
    <row r="65" spans="1:12" ht="12.75">
      <c r="A65" s="2">
        <v>10</v>
      </c>
      <c r="B65" s="13">
        <v>9</v>
      </c>
      <c r="C65" s="20" t="s">
        <v>33</v>
      </c>
      <c r="D65" s="21" t="s">
        <v>50</v>
      </c>
      <c r="E65" s="20" t="s">
        <v>3</v>
      </c>
      <c r="F65" s="20" t="s">
        <v>447</v>
      </c>
      <c r="G65" s="20" t="s">
        <v>448</v>
      </c>
      <c r="H65" s="10"/>
      <c r="I65" s="13">
        <v>12</v>
      </c>
      <c r="J65" s="14">
        <v>55.29999923706055</v>
      </c>
      <c r="K65" s="15">
        <v>64.79456176757813</v>
      </c>
      <c r="L65" s="15">
        <v>700.9099731445312</v>
      </c>
    </row>
    <row r="66" spans="1:12" ht="12.75">
      <c r="A66" s="2"/>
      <c r="B66" s="13"/>
      <c r="C66" s="20"/>
      <c r="D66" s="21"/>
      <c r="E66" s="20"/>
      <c r="F66" s="20"/>
      <c r="G66" s="20"/>
      <c r="H66" s="10"/>
      <c r="I66" s="13"/>
      <c r="J66" s="14"/>
      <c r="K66" s="15"/>
      <c r="L66" s="15"/>
    </row>
    <row r="67" spans="1:8" ht="19.5">
      <c r="A67" s="1" t="s">
        <v>16</v>
      </c>
      <c r="B67" s="1"/>
      <c r="C67" s="1"/>
      <c r="D67" s="1"/>
      <c r="E67" s="1"/>
      <c r="F67" s="1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1:17" ht="16.5">
      <c r="A69" s="3" t="s">
        <v>8</v>
      </c>
      <c r="B69" s="4" t="s">
        <v>299</v>
      </c>
      <c r="C69" s="3" t="s">
        <v>9</v>
      </c>
      <c r="D69" s="4" t="s">
        <v>429</v>
      </c>
      <c r="E69" s="3" t="s">
        <v>10</v>
      </c>
      <c r="F69" s="4" t="s">
        <v>23</v>
      </c>
      <c r="H69" s="5"/>
      <c r="I69" s="5"/>
      <c r="Q69" s="17"/>
    </row>
    <row r="70" spans="1:13" ht="16.5">
      <c r="A70" s="3" t="s">
        <v>12</v>
      </c>
      <c r="B70" s="4" t="s">
        <v>69</v>
      </c>
      <c r="C70" s="2"/>
      <c r="D70" s="6"/>
      <c r="E70" s="6" t="s">
        <v>15</v>
      </c>
      <c r="F70" s="12" t="s">
        <v>430</v>
      </c>
      <c r="G70" s="2"/>
      <c r="H70" s="2"/>
      <c r="I70" s="10"/>
      <c r="K70" s="10"/>
      <c r="M70" s="17"/>
    </row>
    <row r="71" spans="1:14" ht="15">
      <c r="A71" s="18" t="s">
        <v>25</v>
      </c>
      <c r="B71" s="18" t="s">
        <v>26</v>
      </c>
      <c r="C71" s="18" t="s">
        <v>12</v>
      </c>
      <c r="D71" s="18" t="s">
        <v>1</v>
      </c>
      <c r="E71" s="18" t="s">
        <v>13</v>
      </c>
      <c r="F71" s="18" t="s">
        <v>27</v>
      </c>
      <c r="G71" s="18" t="s">
        <v>28</v>
      </c>
      <c r="H71" s="18" t="s">
        <v>29</v>
      </c>
      <c r="I71" s="18" t="s">
        <v>30</v>
      </c>
      <c r="J71" s="18" t="s">
        <v>31</v>
      </c>
      <c r="K71" s="18" t="s">
        <v>32</v>
      </c>
      <c r="L71" s="18" t="s">
        <v>2</v>
      </c>
      <c r="N71" s="19"/>
    </row>
    <row r="72" spans="1:12" ht="12.75">
      <c r="A72" s="2">
        <v>1</v>
      </c>
      <c r="B72" s="13">
        <v>24</v>
      </c>
      <c r="C72" s="20" t="s">
        <v>70</v>
      </c>
      <c r="D72" s="21" t="s">
        <v>71</v>
      </c>
      <c r="E72" s="20" t="s">
        <v>3</v>
      </c>
      <c r="F72" s="20" t="s">
        <v>449</v>
      </c>
      <c r="G72" s="20" t="s">
        <v>449</v>
      </c>
      <c r="H72" s="10"/>
      <c r="I72" s="13">
        <v>15</v>
      </c>
      <c r="J72" s="14">
        <v>69.69999694824219</v>
      </c>
      <c r="K72" s="15">
        <v>85.04638824462891</v>
      </c>
      <c r="L72" s="15">
        <v>1000</v>
      </c>
    </row>
    <row r="73" spans="1:12" ht="12.75">
      <c r="A73" s="2">
        <v>2</v>
      </c>
      <c r="B73" s="13">
        <v>923</v>
      </c>
      <c r="C73" s="20" t="s">
        <v>70</v>
      </c>
      <c r="D73" s="21" t="s">
        <v>73</v>
      </c>
      <c r="E73" s="20" t="s">
        <v>6</v>
      </c>
      <c r="F73" s="20" t="s">
        <v>450</v>
      </c>
      <c r="G73" s="20" t="s">
        <v>451</v>
      </c>
      <c r="H73" s="22"/>
      <c r="I73" s="13">
        <v>14</v>
      </c>
      <c r="J73" s="14">
        <v>64.9000015258789</v>
      </c>
      <c r="K73" s="15">
        <v>78.23361511230469</v>
      </c>
      <c r="L73" s="15">
        <v>919.8900146484375</v>
      </c>
    </row>
    <row r="74" spans="1:12" ht="12.75">
      <c r="A74" s="2">
        <v>3</v>
      </c>
      <c r="B74" s="13">
        <v>19</v>
      </c>
      <c r="C74" s="20" t="s">
        <v>70</v>
      </c>
      <c r="D74" s="21" t="s">
        <v>82</v>
      </c>
      <c r="E74" s="20" t="s">
        <v>4</v>
      </c>
      <c r="F74" s="20" t="s">
        <v>452</v>
      </c>
      <c r="G74" s="20" t="s">
        <v>453</v>
      </c>
      <c r="H74" s="10"/>
      <c r="I74" s="13">
        <v>14</v>
      </c>
      <c r="J74" s="14">
        <v>64.9000015258789</v>
      </c>
      <c r="K74" s="15">
        <v>77.00572814941407</v>
      </c>
      <c r="L74" s="15">
        <v>905.4500122070312</v>
      </c>
    </row>
    <row r="75" spans="1:12" ht="12.75">
      <c r="A75" s="2">
        <v>4</v>
      </c>
      <c r="B75" s="13">
        <v>373</v>
      </c>
      <c r="C75" s="20" t="s">
        <v>70</v>
      </c>
      <c r="D75" s="21" t="s">
        <v>76</v>
      </c>
      <c r="E75" s="20" t="s">
        <v>4</v>
      </c>
      <c r="F75" s="20" t="s">
        <v>454</v>
      </c>
      <c r="G75" s="20" t="s">
        <v>455</v>
      </c>
      <c r="H75" s="10"/>
      <c r="I75" s="13">
        <v>13</v>
      </c>
      <c r="J75" s="14">
        <v>60.099998474121094</v>
      </c>
      <c r="K75" s="15">
        <v>73.62263946533203</v>
      </c>
      <c r="L75" s="15">
        <v>865.6699829101562</v>
      </c>
    </row>
    <row r="76" spans="1:12" ht="12.75">
      <c r="A76" s="2">
        <v>5</v>
      </c>
      <c r="B76" s="13">
        <v>1</v>
      </c>
      <c r="C76" s="20" t="s">
        <v>70</v>
      </c>
      <c r="D76" s="21" t="s">
        <v>79</v>
      </c>
      <c r="E76" s="20" t="s">
        <v>3</v>
      </c>
      <c r="F76" s="20" t="s">
        <v>456</v>
      </c>
      <c r="G76" s="20" t="s">
        <v>457</v>
      </c>
      <c r="H76" s="10"/>
      <c r="I76" s="13">
        <v>12</v>
      </c>
      <c r="J76" s="14">
        <v>55.29999923706055</v>
      </c>
      <c r="K76" s="15">
        <v>65.74289474487306</v>
      </c>
      <c r="L76" s="15">
        <v>773.02001953125</v>
      </c>
    </row>
    <row r="77" spans="1:12" ht="12.75">
      <c r="A77" s="2">
        <v>6</v>
      </c>
      <c r="B77" s="13">
        <v>173</v>
      </c>
      <c r="C77" s="20" t="s">
        <v>70</v>
      </c>
      <c r="D77" s="21" t="s">
        <v>88</v>
      </c>
      <c r="E77" s="20" t="s">
        <v>89</v>
      </c>
      <c r="F77" s="20" t="s">
        <v>458</v>
      </c>
      <c r="G77" s="20" t="s">
        <v>459</v>
      </c>
      <c r="H77" s="10"/>
      <c r="I77" s="13">
        <v>12</v>
      </c>
      <c r="J77" s="14">
        <v>55.29999923706055</v>
      </c>
      <c r="K77" s="15">
        <v>65.38661499023438</v>
      </c>
      <c r="L77" s="15">
        <v>768.8300170898438</v>
      </c>
    </row>
    <row r="78" spans="1:12" ht="12.75">
      <c r="A78" s="2" t="s">
        <v>59</v>
      </c>
      <c r="B78" s="13">
        <v>38</v>
      </c>
      <c r="C78" s="20" t="s">
        <v>70</v>
      </c>
      <c r="D78" s="21" t="s">
        <v>85</v>
      </c>
      <c r="E78" s="20" t="s">
        <v>5</v>
      </c>
      <c r="F78" s="20" t="s">
        <v>460</v>
      </c>
      <c r="G78" s="20" t="s">
        <v>62</v>
      </c>
      <c r="H78" s="10" t="s">
        <v>63</v>
      </c>
      <c r="I78" s="13">
        <v>2</v>
      </c>
      <c r="J78" s="14">
        <v>0</v>
      </c>
      <c r="K78" s="15">
        <v>0</v>
      </c>
      <c r="L78" s="15">
        <v>0</v>
      </c>
    </row>
    <row r="80" spans="1:8" ht="19.5">
      <c r="A80" s="1" t="s">
        <v>16</v>
      </c>
      <c r="B80" s="1"/>
      <c r="C80" s="1"/>
      <c r="D80" s="1"/>
      <c r="E80" s="1"/>
      <c r="F80" s="1"/>
      <c r="G80" s="2"/>
      <c r="H80" s="2"/>
    </row>
    <row r="81" spans="2:8" ht="12.75">
      <c r="B81" s="2"/>
      <c r="C81" s="2"/>
      <c r="D81" s="2"/>
      <c r="E81" s="2"/>
      <c r="F81" s="2"/>
      <c r="G81" s="2"/>
      <c r="H81" s="2"/>
    </row>
    <row r="82" spans="1:17" ht="16.5">
      <c r="A82" s="3" t="s">
        <v>8</v>
      </c>
      <c r="B82" s="4" t="s">
        <v>299</v>
      </c>
      <c r="C82" s="3" t="s">
        <v>9</v>
      </c>
      <c r="D82" s="4" t="s">
        <v>429</v>
      </c>
      <c r="E82" s="3" t="s">
        <v>10</v>
      </c>
      <c r="F82" s="4" t="s">
        <v>92</v>
      </c>
      <c r="H82" s="5"/>
      <c r="I82" s="5"/>
      <c r="Q82" s="17"/>
    </row>
    <row r="83" spans="1:13" ht="16.5">
      <c r="A83" s="3" t="s">
        <v>12</v>
      </c>
      <c r="B83" s="4" t="s">
        <v>18</v>
      </c>
      <c r="C83" s="2"/>
      <c r="D83" s="6"/>
      <c r="E83" s="6" t="s">
        <v>15</v>
      </c>
      <c r="F83" s="12" t="s">
        <v>462</v>
      </c>
      <c r="G83" s="2"/>
      <c r="H83" s="2"/>
      <c r="I83" s="10"/>
      <c r="K83" s="10"/>
      <c r="M83" s="17"/>
    </row>
    <row r="84" spans="1:14" ht="15">
      <c r="A84" s="18" t="s">
        <v>25</v>
      </c>
      <c r="B84" s="18" t="s">
        <v>26</v>
      </c>
      <c r="C84" s="18" t="s">
        <v>12</v>
      </c>
      <c r="D84" s="18" t="s">
        <v>1</v>
      </c>
      <c r="E84" s="18" t="s">
        <v>13</v>
      </c>
      <c r="F84" s="18" t="s">
        <v>27</v>
      </c>
      <c r="G84" s="18" t="s">
        <v>28</v>
      </c>
      <c r="H84" s="18" t="s">
        <v>29</v>
      </c>
      <c r="I84" s="18" t="s">
        <v>30</v>
      </c>
      <c r="J84" s="18" t="s">
        <v>31</v>
      </c>
      <c r="K84" s="18" t="s">
        <v>32</v>
      </c>
      <c r="L84" s="18" t="s">
        <v>2</v>
      </c>
      <c r="N84" s="19"/>
    </row>
    <row r="85" spans="1:12" ht="12.75">
      <c r="A85" s="2">
        <v>1</v>
      </c>
      <c r="B85" s="13">
        <v>7</v>
      </c>
      <c r="C85" s="20" t="s">
        <v>14</v>
      </c>
      <c r="D85" s="21" t="s">
        <v>93</v>
      </c>
      <c r="E85" s="20" t="s">
        <v>4</v>
      </c>
      <c r="F85" s="20" t="s">
        <v>463</v>
      </c>
      <c r="G85" s="20" t="s">
        <v>463</v>
      </c>
      <c r="H85" s="10"/>
      <c r="I85" s="13">
        <v>11</v>
      </c>
      <c r="J85" s="14">
        <v>50.5</v>
      </c>
      <c r="K85" s="15">
        <v>84.53180236816407</v>
      </c>
      <c r="L85" s="15">
        <v>1000</v>
      </c>
    </row>
    <row r="86" spans="1:12" ht="12.75">
      <c r="A86" s="2">
        <v>2</v>
      </c>
      <c r="B86" s="13">
        <v>11</v>
      </c>
      <c r="C86" s="20" t="s">
        <v>14</v>
      </c>
      <c r="D86" s="21" t="s">
        <v>95</v>
      </c>
      <c r="E86" s="20" t="s">
        <v>3</v>
      </c>
      <c r="F86" s="20" t="s">
        <v>464</v>
      </c>
      <c r="G86" s="20" t="s">
        <v>464</v>
      </c>
      <c r="H86" s="22"/>
      <c r="I86" s="13">
        <v>11</v>
      </c>
      <c r="J86" s="14">
        <v>50.5</v>
      </c>
      <c r="K86" s="15">
        <v>83.28294525146485</v>
      </c>
      <c r="L86" s="15">
        <v>985.219970703125</v>
      </c>
    </row>
    <row r="87" spans="1:12" ht="12.75">
      <c r="A87" s="2">
        <v>3</v>
      </c>
      <c r="B87" s="13">
        <v>224</v>
      </c>
      <c r="C87" s="20" t="s">
        <v>14</v>
      </c>
      <c r="D87" s="21" t="s">
        <v>99</v>
      </c>
      <c r="E87" s="20" t="s">
        <v>3</v>
      </c>
      <c r="F87" s="20" t="s">
        <v>465</v>
      </c>
      <c r="G87" s="20" t="s">
        <v>465</v>
      </c>
      <c r="H87" s="10"/>
      <c r="I87" s="13">
        <v>11</v>
      </c>
      <c r="J87" s="14">
        <v>50.5</v>
      </c>
      <c r="K87" s="15">
        <v>82.22523651123048</v>
      </c>
      <c r="L87" s="15">
        <v>972.7100219726562</v>
      </c>
    </row>
    <row r="88" spans="1:12" ht="12.75">
      <c r="A88" s="2">
        <v>4</v>
      </c>
      <c r="B88" s="13">
        <v>14</v>
      </c>
      <c r="C88" s="20" t="s">
        <v>14</v>
      </c>
      <c r="D88" s="21" t="s">
        <v>97</v>
      </c>
      <c r="E88" s="20" t="s">
        <v>4</v>
      </c>
      <c r="F88" s="20" t="s">
        <v>466</v>
      </c>
      <c r="G88" s="20" t="s">
        <v>466</v>
      </c>
      <c r="H88" s="10"/>
      <c r="I88" s="13">
        <v>11</v>
      </c>
      <c r="J88" s="14">
        <v>50.5</v>
      </c>
      <c r="K88" s="15">
        <v>77.71290435791016</v>
      </c>
      <c r="L88" s="15">
        <v>919.3300170898438</v>
      </c>
    </row>
    <row r="89" spans="1:12" ht="12.75">
      <c r="A89" s="2">
        <v>5</v>
      </c>
      <c r="B89" s="13">
        <v>91</v>
      </c>
      <c r="C89" s="20" t="s">
        <v>14</v>
      </c>
      <c r="D89" s="21" t="s">
        <v>106</v>
      </c>
      <c r="E89" s="20" t="s">
        <v>5</v>
      </c>
      <c r="F89" s="20" t="s">
        <v>467</v>
      </c>
      <c r="G89" s="20" t="s">
        <v>468</v>
      </c>
      <c r="H89" s="10"/>
      <c r="I89" s="13">
        <v>10</v>
      </c>
      <c r="J89" s="14">
        <v>45.70000076293945</v>
      </c>
      <c r="K89" s="15">
        <v>70.27015457153321</v>
      </c>
      <c r="L89" s="15">
        <v>831.280029296875</v>
      </c>
    </row>
    <row r="90" spans="1:12" ht="12.75">
      <c r="A90" s="2">
        <v>6</v>
      </c>
      <c r="B90" s="13">
        <v>17</v>
      </c>
      <c r="C90" s="20" t="s">
        <v>14</v>
      </c>
      <c r="D90" s="21" t="s">
        <v>109</v>
      </c>
      <c r="E90" s="20" t="s">
        <v>5</v>
      </c>
      <c r="F90" s="20" t="s">
        <v>469</v>
      </c>
      <c r="G90" s="20" t="s">
        <v>470</v>
      </c>
      <c r="H90" s="10"/>
      <c r="I90" s="13">
        <v>9</v>
      </c>
      <c r="J90" s="14">
        <v>40.900001525878906</v>
      </c>
      <c r="K90" s="15">
        <v>66.22737121582031</v>
      </c>
      <c r="L90" s="15">
        <v>783.4600219726562</v>
      </c>
    </row>
    <row r="91" spans="1:12" ht="12.75">
      <c r="A91" s="2">
        <v>7</v>
      </c>
      <c r="B91" s="13">
        <v>40</v>
      </c>
      <c r="C91" s="20" t="s">
        <v>14</v>
      </c>
      <c r="D91" s="21" t="s">
        <v>115</v>
      </c>
      <c r="E91" s="20" t="s">
        <v>6</v>
      </c>
      <c r="F91" s="20" t="s">
        <v>471</v>
      </c>
      <c r="G91" s="20" t="s">
        <v>472</v>
      </c>
      <c r="H91" s="10"/>
      <c r="I91" s="13">
        <v>9</v>
      </c>
      <c r="J91" s="14">
        <v>40.900001525878906</v>
      </c>
      <c r="K91" s="15">
        <v>66.10457153320313</v>
      </c>
      <c r="L91" s="15">
        <v>782</v>
      </c>
    </row>
    <row r="92" spans="1:12" ht="12.75">
      <c r="A92" s="2">
        <v>8</v>
      </c>
      <c r="B92" s="13">
        <v>76</v>
      </c>
      <c r="C92" s="20" t="s">
        <v>14</v>
      </c>
      <c r="D92" s="21" t="s">
        <v>102</v>
      </c>
      <c r="E92" s="20" t="s">
        <v>103</v>
      </c>
      <c r="F92" s="20" t="s">
        <v>473</v>
      </c>
      <c r="G92" s="20" t="s">
        <v>474</v>
      </c>
      <c r="H92" s="10"/>
      <c r="I92" s="13">
        <v>9</v>
      </c>
      <c r="J92" s="14">
        <v>40.900001525878906</v>
      </c>
      <c r="K92" s="15">
        <v>66.0434944152832</v>
      </c>
      <c r="L92" s="15">
        <v>781.280029296875</v>
      </c>
    </row>
    <row r="93" spans="1:12" ht="12.75">
      <c r="A93" s="2">
        <v>9</v>
      </c>
      <c r="B93" s="13">
        <v>117</v>
      </c>
      <c r="C93" s="20" t="s">
        <v>14</v>
      </c>
      <c r="D93" s="21" t="s">
        <v>112</v>
      </c>
      <c r="E93" s="20" t="s">
        <v>17</v>
      </c>
      <c r="F93" s="20" t="s">
        <v>475</v>
      </c>
      <c r="G93" s="20" t="s">
        <v>476</v>
      </c>
      <c r="H93" s="10"/>
      <c r="I93" s="13">
        <v>9</v>
      </c>
      <c r="J93" s="14">
        <v>40.900001525878906</v>
      </c>
      <c r="K93" s="15">
        <v>62.519368743896486</v>
      </c>
      <c r="L93" s="15">
        <v>739.5900268554688</v>
      </c>
    </row>
    <row r="94" spans="1:12" ht="12.75">
      <c r="A94" s="2">
        <v>10</v>
      </c>
      <c r="B94" s="13">
        <v>70</v>
      </c>
      <c r="C94" s="20" t="s">
        <v>14</v>
      </c>
      <c r="D94" s="21" t="s">
        <v>114</v>
      </c>
      <c r="E94" s="20" t="s">
        <v>89</v>
      </c>
      <c r="F94" s="20" t="s">
        <v>477</v>
      </c>
      <c r="G94" s="20" t="s">
        <v>478</v>
      </c>
      <c r="H94" s="10"/>
      <c r="I94" s="13">
        <v>7</v>
      </c>
      <c r="J94" s="14">
        <v>31.299999237060547</v>
      </c>
      <c r="K94" s="15">
        <v>47.57120246887207</v>
      </c>
      <c r="L94" s="15">
        <v>562.760009765625</v>
      </c>
    </row>
    <row r="96" spans="1:8" ht="19.5">
      <c r="A96" s="1" t="s">
        <v>16</v>
      </c>
      <c r="B96" s="1"/>
      <c r="C96" s="1"/>
      <c r="D96" s="1"/>
      <c r="E96" s="1"/>
      <c r="F96" s="1"/>
      <c r="G96" s="2"/>
      <c r="H96" s="2"/>
    </row>
    <row r="97" spans="2:8" ht="12.75">
      <c r="B97" s="2"/>
      <c r="C97" s="2"/>
      <c r="D97" s="2"/>
      <c r="E97" s="2"/>
      <c r="F97" s="2"/>
      <c r="G97" s="2"/>
      <c r="H97" s="2"/>
    </row>
    <row r="98" spans="1:17" ht="16.5">
      <c r="A98" s="3" t="s">
        <v>8</v>
      </c>
      <c r="B98" s="4" t="s">
        <v>299</v>
      </c>
      <c r="C98" s="3" t="s">
        <v>9</v>
      </c>
      <c r="D98" s="4" t="s">
        <v>429</v>
      </c>
      <c r="E98" s="3" t="s">
        <v>10</v>
      </c>
      <c r="F98" s="4" t="s">
        <v>92</v>
      </c>
      <c r="H98" s="5"/>
      <c r="I98" s="5"/>
      <c r="Q98" s="17"/>
    </row>
    <row r="99" spans="1:13" ht="16.5">
      <c r="A99" s="3" t="s">
        <v>12</v>
      </c>
      <c r="B99" s="4" t="s">
        <v>19</v>
      </c>
      <c r="C99" s="2"/>
      <c r="D99" s="6"/>
      <c r="E99" s="6" t="s">
        <v>15</v>
      </c>
      <c r="F99" s="12" t="s">
        <v>462</v>
      </c>
      <c r="G99" s="2"/>
      <c r="H99" s="2"/>
      <c r="I99" s="10"/>
      <c r="K99" s="10"/>
      <c r="M99" s="17"/>
    </row>
    <row r="100" spans="1:14" ht="15">
      <c r="A100" s="18" t="s">
        <v>25</v>
      </c>
      <c r="B100" s="18" t="s">
        <v>26</v>
      </c>
      <c r="C100" s="18" t="s">
        <v>12</v>
      </c>
      <c r="D100" s="18" t="s">
        <v>1</v>
      </c>
      <c r="E100" s="18" t="s">
        <v>13</v>
      </c>
      <c r="F100" s="18" t="s">
        <v>27</v>
      </c>
      <c r="G100" s="18" t="s">
        <v>28</v>
      </c>
      <c r="H100" s="18" t="s">
        <v>29</v>
      </c>
      <c r="I100" s="18" t="s">
        <v>30</v>
      </c>
      <c r="J100" s="18" t="s">
        <v>31</v>
      </c>
      <c r="K100" s="18" t="s">
        <v>32</v>
      </c>
      <c r="L100" s="18" t="s">
        <v>2</v>
      </c>
      <c r="N100" s="19"/>
    </row>
    <row r="101" spans="1:12" ht="12.75">
      <c r="A101" s="2">
        <v>1</v>
      </c>
      <c r="B101" s="13">
        <v>191</v>
      </c>
      <c r="C101" s="20" t="s">
        <v>0</v>
      </c>
      <c r="D101" s="21" t="s">
        <v>261</v>
      </c>
      <c r="E101" s="20" t="s">
        <v>4</v>
      </c>
      <c r="F101" s="20" t="s">
        <v>479</v>
      </c>
      <c r="G101" s="20" t="s">
        <v>479</v>
      </c>
      <c r="H101" s="10"/>
      <c r="I101" s="13">
        <v>10</v>
      </c>
      <c r="J101" s="14">
        <v>45.70000076293945</v>
      </c>
      <c r="K101" s="15">
        <v>75.32760086059571</v>
      </c>
      <c r="L101" s="15">
        <v>1000</v>
      </c>
    </row>
    <row r="102" spans="1:12" ht="12.75">
      <c r="A102" s="2">
        <v>2</v>
      </c>
      <c r="B102" s="13">
        <v>110</v>
      </c>
      <c r="C102" s="20" t="s">
        <v>0</v>
      </c>
      <c r="D102" s="21" t="s">
        <v>120</v>
      </c>
      <c r="E102" s="20" t="s">
        <v>3</v>
      </c>
      <c r="F102" s="20" t="s">
        <v>481</v>
      </c>
      <c r="G102" s="20" t="s">
        <v>481</v>
      </c>
      <c r="H102" s="22"/>
      <c r="I102" s="13">
        <v>10</v>
      </c>
      <c r="J102" s="14">
        <v>45.70000076293945</v>
      </c>
      <c r="K102" s="15">
        <v>70.24105453491211</v>
      </c>
      <c r="L102" s="15">
        <v>932.469970703125</v>
      </c>
    </row>
    <row r="103" spans="1:12" ht="12.75">
      <c r="A103" s="2">
        <v>3</v>
      </c>
      <c r="B103" s="13">
        <v>99</v>
      </c>
      <c r="C103" s="20" t="s">
        <v>0</v>
      </c>
      <c r="D103" s="21" t="s">
        <v>129</v>
      </c>
      <c r="E103" s="20" t="s">
        <v>6</v>
      </c>
      <c r="F103" s="20" t="s">
        <v>482</v>
      </c>
      <c r="G103" s="20" t="s">
        <v>483</v>
      </c>
      <c r="H103" s="10"/>
      <c r="I103" s="13">
        <v>9</v>
      </c>
      <c r="J103" s="14">
        <v>40.900001525878906</v>
      </c>
      <c r="K103" s="15">
        <v>68.10424118041992</v>
      </c>
      <c r="L103" s="15">
        <v>904.0999755859375</v>
      </c>
    </row>
    <row r="104" spans="1:12" ht="12.75">
      <c r="A104" s="2">
        <v>4</v>
      </c>
      <c r="B104" s="13">
        <v>178</v>
      </c>
      <c r="C104" s="20" t="s">
        <v>0</v>
      </c>
      <c r="D104" s="21" t="s">
        <v>123</v>
      </c>
      <c r="E104" s="20" t="s">
        <v>89</v>
      </c>
      <c r="F104" s="20" t="s">
        <v>480</v>
      </c>
      <c r="G104" s="20" t="s">
        <v>534</v>
      </c>
      <c r="H104" s="22">
        <v>0.1</v>
      </c>
      <c r="I104" s="13">
        <v>10</v>
      </c>
      <c r="J104" s="14">
        <v>45.70000076293945</v>
      </c>
      <c r="K104" s="15">
        <v>73.68063354492188</v>
      </c>
      <c r="L104" s="15">
        <v>890.97998046875</v>
      </c>
    </row>
    <row r="105" spans="1:12" ht="12.75">
      <c r="A105" s="2">
        <v>5</v>
      </c>
      <c r="B105" s="13">
        <v>923</v>
      </c>
      <c r="C105" s="20" t="s">
        <v>0</v>
      </c>
      <c r="D105" s="21" t="s">
        <v>118</v>
      </c>
      <c r="E105" s="20" t="s">
        <v>3</v>
      </c>
      <c r="F105" s="20" t="s">
        <v>484</v>
      </c>
      <c r="G105" s="20" t="s">
        <v>485</v>
      </c>
      <c r="H105" s="10"/>
      <c r="I105" s="13">
        <v>9</v>
      </c>
      <c r="J105" s="14">
        <v>40.900001525878906</v>
      </c>
      <c r="K105" s="15">
        <v>61.251992797851564</v>
      </c>
      <c r="L105" s="15">
        <v>813.1400146484375</v>
      </c>
    </row>
    <row r="106" spans="1:12" ht="12.75">
      <c r="A106" s="2">
        <v>6</v>
      </c>
      <c r="B106" s="13">
        <v>26</v>
      </c>
      <c r="C106" s="20" t="s">
        <v>0</v>
      </c>
      <c r="D106" s="21" t="s">
        <v>127</v>
      </c>
      <c r="E106" s="20" t="s">
        <v>6</v>
      </c>
      <c r="F106" s="20" t="s">
        <v>486</v>
      </c>
      <c r="G106" s="20" t="s">
        <v>487</v>
      </c>
      <c r="H106" s="10"/>
      <c r="I106" s="13">
        <v>9</v>
      </c>
      <c r="J106" s="14">
        <v>40.900001525878906</v>
      </c>
      <c r="K106" s="15">
        <v>61.15252532958984</v>
      </c>
      <c r="L106" s="15">
        <v>811.8200073242188</v>
      </c>
    </row>
    <row r="107" spans="1:12" ht="12.75">
      <c r="A107" s="2">
        <v>7</v>
      </c>
      <c r="B107" s="13">
        <v>68</v>
      </c>
      <c r="C107" s="20" t="s">
        <v>0</v>
      </c>
      <c r="D107" s="21" t="s">
        <v>126</v>
      </c>
      <c r="E107" s="20" t="s">
        <v>89</v>
      </c>
      <c r="F107" s="20" t="s">
        <v>488</v>
      </c>
      <c r="G107" s="20" t="s">
        <v>489</v>
      </c>
      <c r="H107" s="10"/>
      <c r="I107" s="13">
        <v>7</v>
      </c>
      <c r="J107" s="14">
        <v>31.299999237060547</v>
      </c>
      <c r="K107" s="15">
        <v>46.31681098937988</v>
      </c>
      <c r="L107" s="15">
        <v>614.8699951171875</v>
      </c>
    </row>
    <row r="108" spans="1:12" ht="12.75">
      <c r="A108" s="2"/>
      <c r="B108" s="13"/>
      <c r="C108" s="20"/>
      <c r="D108" s="21"/>
      <c r="E108" s="20"/>
      <c r="F108" s="20"/>
      <c r="G108" s="20"/>
      <c r="H108" s="10"/>
      <c r="I108" s="13"/>
      <c r="J108" s="14"/>
      <c r="K108" s="15"/>
      <c r="L108" s="15"/>
    </row>
    <row r="109" spans="1:12" ht="12.75">
      <c r="A109" s="2"/>
      <c r="B109" s="13" t="s">
        <v>535</v>
      </c>
      <c r="C109" s="48"/>
      <c r="D109" s="10"/>
      <c r="E109" s="20"/>
      <c r="F109" s="20"/>
      <c r="G109" s="20"/>
      <c r="H109" s="10"/>
      <c r="I109" s="13"/>
      <c r="J109" s="14"/>
      <c r="K109" s="15"/>
      <c r="L109" s="15"/>
    </row>
    <row r="110" spans="1:12" ht="12.75">
      <c r="A110" s="2"/>
      <c r="B110" s="13"/>
      <c r="C110" s="20"/>
      <c r="D110" s="21"/>
      <c r="E110" s="20"/>
      <c r="F110" s="20"/>
      <c r="G110" s="20"/>
      <c r="H110" s="10"/>
      <c r="I110" s="13"/>
      <c r="J110" s="14"/>
      <c r="K110" s="15"/>
      <c r="L110" s="15"/>
    </row>
    <row r="111" spans="1:12" ht="12.75">
      <c r="A111" s="10" t="s">
        <v>64</v>
      </c>
      <c r="B111" s="50" t="s">
        <v>65</v>
      </c>
      <c r="C111" s="20"/>
      <c r="D111" s="21"/>
      <c r="E111" s="20"/>
      <c r="F111" s="20"/>
      <c r="G111" s="20"/>
      <c r="H111" s="10"/>
      <c r="I111" s="13"/>
      <c r="J111" s="14"/>
      <c r="K111" s="15"/>
      <c r="L111" s="15"/>
    </row>
    <row r="112" spans="1:12" ht="12.75">
      <c r="A112" s="10" t="s">
        <v>7</v>
      </c>
      <c r="B112" s="50" t="s">
        <v>66</v>
      </c>
      <c r="C112" s="20"/>
      <c r="D112" s="21"/>
      <c r="E112" s="20"/>
      <c r="F112" s="20"/>
      <c r="G112" s="20"/>
      <c r="H112" s="10"/>
      <c r="I112" s="13"/>
      <c r="J112" s="14"/>
      <c r="K112" s="15"/>
      <c r="L112" s="15"/>
    </row>
    <row r="113" spans="1:12" ht="12.75">
      <c r="A113" s="10" t="s">
        <v>67</v>
      </c>
      <c r="B113" s="50" t="s">
        <v>490</v>
      </c>
      <c r="C113" s="20"/>
      <c r="D113" s="21"/>
      <c r="E113" s="20"/>
      <c r="F113" s="20"/>
      <c r="G113" s="20"/>
      <c r="H113" s="10"/>
      <c r="I113" s="13"/>
      <c r="J113" s="14"/>
      <c r="K113" s="15"/>
      <c r="L113" s="15"/>
    </row>
  </sheetData>
  <sheetProtection/>
  <printOptions/>
  <pageMargins left="0.75" right="0.75" top="0.2" bottom="0.24" header="0" footer="0"/>
  <pageSetup fitToHeight="2" fitToWidth="1" horizontalDpi="360" verticalDpi="360" orientation="portrait" paperSize="9" scale="48" r:id="rId2"/>
  <rowBreaks count="1" manualBreakCount="1">
    <brk id="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T112"/>
  <sheetViews>
    <sheetView tabSelected="1" zoomScalePageLayoutView="0" workbookViewId="0" topLeftCell="A13">
      <selection activeCell="B21" sqref="B21"/>
    </sheetView>
  </sheetViews>
  <sheetFormatPr defaultColWidth="11.421875" defaultRowHeight="12.75"/>
  <cols>
    <col min="1" max="1" width="15.8515625" style="16" bestFit="1" customWidth="1"/>
    <col min="2" max="2" width="34.28125" style="16" bestFit="1" customWidth="1"/>
    <col min="3" max="5" width="11.421875" style="16" customWidth="1"/>
    <col min="6" max="6" width="15.28125" style="16" bestFit="1" customWidth="1"/>
    <col min="7" max="16384" width="11.421875" style="16" customWidth="1"/>
  </cols>
  <sheetData>
    <row r="10" spans="1:8" ht="19.5">
      <c r="A10" s="1" t="s">
        <v>131</v>
      </c>
      <c r="B10" s="1"/>
      <c r="C10" s="1"/>
      <c r="D10" s="1"/>
      <c r="E10" s="1"/>
      <c r="F10" s="1"/>
      <c r="G10" s="1"/>
      <c r="H10" s="1"/>
    </row>
    <row r="11" spans="2:6" ht="12.75">
      <c r="B11" s="2"/>
      <c r="C11" s="2"/>
      <c r="D11" s="2"/>
      <c r="E11" s="2"/>
      <c r="F11" s="2"/>
    </row>
    <row r="12" spans="1:2" ht="15">
      <c r="A12" s="3" t="s">
        <v>8</v>
      </c>
      <c r="B12" s="4" t="s">
        <v>146</v>
      </c>
    </row>
    <row r="13" spans="1:6" ht="15">
      <c r="A13" s="3" t="s">
        <v>12</v>
      </c>
      <c r="B13" s="4" t="s">
        <v>149</v>
      </c>
      <c r="C13" s="2"/>
      <c r="D13" s="6"/>
      <c r="E13" s="6" t="s">
        <v>222</v>
      </c>
      <c r="F13" s="45">
        <v>38521.77847222222</v>
      </c>
    </row>
    <row r="14" spans="1:20" ht="15">
      <c r="A14" s="18" t="s">
        <v>11</v>
      </c>
      <c r="B14" s="18" t="s">
        <v>1</v>
      </c>
      <c r="C14" s="18" t="s">
        <v>13</v>
      </c>
      <c r="D14" s="18" t="s">
        <v>22</v>
      </c>
      <c r="E14" s="18" t="s">
        <v>147</v>
      </c>
      <c r="F14" s="18" t="s">
        <v>318</v>
      </c>
      <c r="G14" s="18" t="s">
        <v>429</v>
      </c>
      <c r="H14" s="18" t="s">
        <v>20</v>
      </c>
      <c r="I14" s="18" t="s">
        <v>461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2.75">
      <c r="A15" s="2">
        <v>1</v>
      </c>
      <c r="B15" s="2" t="s">
        <v>152</v>
      </c>
      <c r="C15" s="2" t="s">
        <v>4</v>
      </c>
      <c r="D15" s="15">
        <v>1000</v>
      </c>
      <c r="E15" s="15">
        <v>1000</v>
      </c>
      <c r="F15" s="15">
        <v>1000</v>
      </c>
      <c r="G15" s="15">
        <v>1000</v>
      </c>
      <c r="H15" s="15">
        <v>4000</v>
      </c>
      <c r="I15" s="15">
        <v>3000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2.75">
      <c r="A16" s="2">
        <v>2</v>
      </c>
      <c r="B16" s="2" t="s">
        <v>154</v>
      </c>
      <c r="C16" s="2" t="s">
        <v>5</v>
      </c>
      <c r="D16" s="15">
        <v>895.72998046875</v>
      </c>
      <c r="E16" s="15">
        <v>917.5999755859375</v>
      </c>
      <c r="F16" s="15">
        <v>934.7899780273438</v>
      </c>
      <c r="G16" s="15">
        <v>968.1599731445312</v>
      </c>
      <c r="H16" s="15">
        <v>3716.27978515625</v>
      </c>
      <c r="I16" s="15">
        <v>2820.5498046875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2">
        <v>3</v>
      </c>
      <c r="B17" s="2" t="s">
        <v>160</v>
      </c>
      <c r="C17" s="2" t="s">
        <v>161</v>
      </c>
      <c r="D17" s="15">
        <v>851.7000122070312</v>
      </c>
      <c r="E17" s="15">
        <v>869.510009765625</v>
      </c>
      <c r="F17" s="15">
        <v>972.8200073242188</v>
      </c>
      <c r="G17" s="15">
        <v>976.469970703125</v>
      </c>
      <c r="H17" s="15">
        <v>3670.5</v>
      </c>
      <c r="I17" s="15">
        <v>2818.800048828125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12.75">
      <c r="A18" s="2">
        <v>4</v>
      </c>
      <c r="B18" s="2" t="s">
        <v>179</v>
      </c>
      <c r="C18" s="2" t="s">
        <v>3</v>
      </c>
      <c r="D18" s="15">
        <v>896.5</v>
      </c>
      <c r="E18" s="15">
        <v>680.1199951171875</v>
      </c>
      <c r="F18" s="15">
        <v>947.6500244140625</v>
      </c>
      <c r="G18" s="15">
        <v>964.4099731445312</v>
      </c>
      <c r="H18" s="15">
        <v>3488.68017578125</v>
      </c>
      <c r="I18" s="15">
        <v>2808.56005859375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2.75">
      <c r="A19" s="2">
        <v>5</v>
      </c>
      <c r="B19" s="2" t="s">
        <v>170</v>
      </c>
      <c r="C19" s="2" t="s">
        <v>6</v>
      </c>
      <c r="D19" s="15">
        <v>841.1199951171875</v>
      </c>
      <c r="E19" s="15">
        <v>811.1199951171875</v>
      </c>
      <c r="F19" s="15">
        <v>991.4099731445312</v>
      </c>
      <c r="G19" s="15">
        <v>892.5900268554688</v>
      </c>
      <c r="H19" s="15">
        <v>3536.240234375</v>
      </c>
      <c r="I19" s="15">
        <v>2725.1201171875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12.75">
      <c r="A20" s="2">
        <v>6</v>
      </c>
      <c r="B20" s="2" t="s">
        <v>157</v>
      </c>
      <c r="C20" s="2" t="s">
        <v>5</v>
      </c>
      <c r="D20" s="15">
        <v>899.6400146484375</v>
      </c>
      <c r="E20" s="15">
        <v>888.6699829101562</v>
      </c>
      <c r="F20" s="15">
        <v>918.280029296875</v>
      </c>
      <c r="G20" s="15">
        <v>854.9500122070312</v>
      </c>
      <c r="H20" s="15">
        <v>3561.5400390625</v>
      </c>
      <c r="I20" s="15">
        <v>2706.590087890625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18" ht="12.75">
      <c r="A21" s="2">
        <v>7</v>
      </c>
      <c r="B21" s="2" t="s">
        <v>185</v>
      </c>
      <c r="C21" s="2" t="s">
        <v>4</v>
      </c>
      <c r="D21" s="15">
        <v>832.1199951171875</v>
      </c>
      <c r="E21" s="15">
        <v>0</v>
      </c>
      <c r="F21" s="15">
        <v>913.1199951171875</v>
      </c>
      <c r="G21" s="15">
        <v>927.5999755859375</v>
      </c>
      <c r="H21" s="15">
        <v>2672.83984375</v>
      </c>
      <c r="I21" s="15">
        <v>2672.83984375</v>
      </c>
      <c r="J21" s="15"/>
      <c r="K21" s="15"/>
      <c r="L21" s="15"/>
      <c r="M21" s="15"/>
      <c r="N21" s="15"/>
      <c r="O21" s="15"/>
      <c r="P21" s="15"/>
      <c r="Q21" s="15"/>
      <c r="R21" s="11"/>
    </row>
    <row r="22" spans="1:18" ht="12.75">
      <c r="A22" s="2">
        <v>8</v>
      </c>
      <c r="B22" s="2" t="s">
        <v>164</v>
      </c>
      <c r="C22" s="2" t="s">
        <v>4</v>
      </c>
      <c r="D22" s="15">
        <v>910.219970703125</v>
      </c>
      <c r="E22" s="15">
        <v>852.25</v>
      </c>
      <c r="F22" s="15">
        <v>0</v>
      </c>
      <c r="G22" s="15">
        <v>886.1300048828125</v>
      </c>
      <c r="H22" s="15">
        <v>2648.60009765625</v>
      </c>
      <c r="I22" s="15">
        <v>2648.60009765625</v>
      </c>
      <c r="J22" s="15"/>
      <c r="K22" s="15"/>
      <c r="L22" s="15"/>
      <c r="M22" s="15"/>
      <c r="N22" s="15"/>
      <c r="O22" s="15"/>
      <c r="P22" s="15"/>
      <c r="Q22" s="15"/>
      <c r="R22" s="11"/>
    </row>
    <row r="23" spans="1:18" ht="12.75">
      <c r="A23" s="2">
        <v>9</v>
      </c>
      <c r="B23" s="2" t="s">
        <v>173</v>
      </c>
      <c r="C23" s="2" t="s">
        <v>3</v>
      </c>
      <c r="D23" s="15">
        <v>805.260009765625</v>
      </c>
      <c r="E23" s="15">
        <v>797.530029296875</v>
      </c>
      <c r="F23" s="15">
        <v>923.4299926757812</v>
      </c>
      <c r="G23" s="15">
        <v>890.1400146484375</v>
      </c>
      <c r="H23" s="15">
        <v>3416.360107421875</v>
      </c>
      <c r="I23" s="15">
        <v>2618.830078125</v>
      </c>
      <c r="J23" s="15"/>
      <c r="K23" s="15"/>
      <c r="L23" s="15"/>
      <c r="M23" s="15"/>
      <c r="N23" s="15"/>
      <c r="O23" s="15"/>
      <c r="P23" s="15"/>
      <c r="Q23" s="15"/>
      <c r="R23" s="11"/>
    </row>
    <row r="24" spans="1:18" ht="12.75">
      <c r="A24" s="2">
        <v>10</v>
      </c>
      <c r="B24" s="2" t="s">
        <v>167</v>
      </c>
      <c r="C24" s="2" t="s">
        <v>6</v>
      </c>
      <c r="D24" s="15">
        <v>0</v>
      </c>
      <c r="E24" s="15">
        <v>842.1099853515625</v>
      </c>
      <c r="F24" s="15">
        <v>887.27001953125</v>
      </c>
      <c r="G24" s="15">
        <v>831.4099731445312</v>
      </c>
      <c r="H24" s="15">
        <v>2560.7900390625</v>
      </c>
      <c r="I24" s="15">
        <v>2560.7900390625</v>
      </c>
      <c r="J24" s="15"/>
      <c r="K24" s="15"/>
      <c r="L24" s="15"/>
      <c r="M24" s="15"/>
      <c r="N24" s="15"/>
      <c r="O24" s="15"/>
      <c r="P24" s="15"/>
      <c r="Q24" s="15"/>
      <c r="R24" s="11"/>
    </row>
    <row r="25" spans="1:18" ht="12.75">
      <c r="A25" s="2">
        <v>11</v>
      </c>
      <c r="B25" s="2" t="s">
        <v>188</v>
      </c>
      <c r="C25" s="2" t="s">
        <v>5</v>
      </c>
      <c r="D25" s="15">
        <v>804.97998046875</v>
      </c>
      <c r="E25" s="15">
        <v>0</v>
      </c>
      <c r="F25" s="15">
        <v>0</v>
      </c>
      <c r="G25" s="15">
        <v>947.5999755859375</v>
      </c>
      <c r="H25" s="15">
        <v>1752.5799560546875</v>
      </c>
      <c r="I25" s="15">
        <v>1752.5799560546875</v>
      </c>
      <c r="J25" s="15"/>
      <c r="K25" s="15"/>
      <c r="L25" s="15"/>
      <c r="M25" s="15"/>
      <c r="N25" s="15"/>
      <c r="O25" s="15"/>
      <c r="P25" s="15"/>
      <c r="Q25" s="15"/>
      <c r="R25" s="11"/>
    </row>
    <row r="26" spans="1:18" ht="12.75">
      <c r="A26" s="2">
        <v>12</v>
      </c>
      <c r="B26" s="2" t="s">
        <v>182</v>
      </c>
      <c r="C26" s="2" t="s">
        <v>89</v>
      </c>
      <c r="D26" s="15">
        <v>446.2200012207031</v>
      </c>
      <c r="E26" s="15">
        <v>0</v>
      </c>
      <c r="F26" s="15">
        <v>0</v>
      </c>
      <c r="G26" s="15">
        <v>764.2899780273438</v>
      </c>
      <c r="H26" s="15">
        <v>1210.510009765625</v>
      </c>
      <c r="I26" s="15">
        <v>1210.510009765625</v>
      </c>
      <c r="J26" s="15"/>
      <c r="K26" s="15"/>
      <c r="L26" s="15"/>
      <c r="M26" s="15"/>
      <c r="N26" s="15"/>
      <c r="O26" s="15"/>
      <c r="P26" s="15"/>
      <c r="Q26" s="15"/>
      <c r="R26" s="11"/>
    </row>
    <row r="27" spans="1:18" ht="12.75">
      <c r="A27" s="2">
        <v>13</v>
      </c>
      <c r="B27" s="2" t="s">
        <v>295</v>
      </c>
      <c r="C27" s="2" t="s">
        <v>89</v>
      </c>
      <c r="D27" s="15">
        <v>0</v>
      </c>
      <c r="E27" s="15">
        <v>0</v>
      </c>
      <c r="F27" s="15">
        <v>606.5999755859375</v>
      </c>
      <c r="G27" s="15">
        <v>594.8699951171875</v>
      </c>
      <c r="H27" s="15">
        <v>1201.469970703125</v>
      </c>
      <c r="I27" s="15">
        <v>1201.469970703125</v>
      </c>
      <c r="J27" s="15"/>
      <c r="K27" s="15"/>
      <c r="L27" s="15"/>
      <c r="M27" s="15"/>
      <c r="N27" s="15"/>
      <c r="O27" s="15"/>
      <c r="P27" s="15"/>
      <c r="Q27" s="15"/>
      <c r="R27" s="11"/>
    </row>
    <row r="28" spans="1:18" ht="12.75">
      <c r="A28" s="2">
        <v>14</v>
      </c>
      <c r="B28" s="2" t="s">
        <v>184</v>
      </c>
      <c r="C28" s="2" t="s">
        <v>89</v>
      </c>
      <c r="D28" s="15">
        <v>0</v>
      </c>
      <c r="E28" s="15">
        <v>0</v>
      </c>
      <c r="F28" s="15">
        <v>549.6599731445312</v>
      </c>
      <c r="G28" s="15">
        <v>553.9099731445312</v>
      </c>
      <c r="H28" s="15">
        <v>1103.5699462890625</v>
      </c>
      <c r="I28" s="15">
        <v>1103.5699462890625</v>
      </c>
      <c r="J28" s="15"/>
      <c r="K28" s="15"/>
      <c r="L28" s="15"/>
      <c r="M28" s="15"/>
      <c r="N28" s="15"/>
      <c r="O28" s="15"/>
      <c r="P28" s="15"/>
      <c r="Q28" s="15"/>
      <c r="R28" s="11"/>
    </row>
    <row r="29" spans="1:18" ht="12.75">
      <c r="A29" s="2">
        <v>15</v>
      </c>
      <c r="B29" s="2" t="s">
        <v>176</v>
      </c>
      <c r="C29" s="2" t="s">
        <v>6</v>
      </c>
      <c r="D29" s="15">
        <v>0</v>
      </c>
      <c r="E29" s="15">
        <v>697.1099853515625</v>
      </c>
      <c r="F29" s="15">
        <v>0</v>
      </c>
      <c r="G29" s="15">
        <v>0</v>
      </c>
      <c r="H29" s="15">
        <v>697.1099853515625</v>
      </c>
      <c r="I29" s="15">
        <v>697.1099853515625</v>
      </c>
      <c r="J29" s="15"/>
      <c r="K29" s="15"/>
      <c r="L29" s="15"/>
      <c r="M29" s="15"/>
      <c r="N29" s="15"/>
      <c r="O29" s="15"/>
      <c r="P29" s="15"/>
      <c r="Q29" s="15"/>
      <c r="R29" s="11"/>
    </row>
    <row r="31" spans="1:8" ht="19.5">
      <c r="A31" s="1" t="s">
        <v>131</v>
      </c>
      <c r="B31" s="1"/>
      <c r="C31" s="1"/>
      <c r="D31" s="1"/>
      <c r="E31" s="1"/>
      <c r="F31" s="1"/>
      <c r="G31" s="1"/>
      <c r="H31" s="1"/>
    </row>
    <row r="32" spans="2:6" ht="12.75">
      <c r="B32" s="2"/>
      <c r="C32" s="2"/>
      <c r="D32" s="2"/>
      <c r="E32" s="2"/>
      <c r="F32" s="2"/>
    </row>
    <row r="33" spans="1:2" ht="15">
      <c r="A33" s="3" t="s">
        <v>8</v>
      </c>
      <c r="B33" s="4" t="s">
        <v>299</v>
      </c>
    </row>
    <row r="34" spans="1:6" ht="15">
      <c r="A34" s="3" t="s">
        <v>12</v>
      </c>
      <c r="B34" s="4" t="s">
        <v>191</v>
      </c>
      <c r="C34" s="2"/>
      <c r="D34" s="6"/>
      <c r="E34" s="6" t="s">
        <v>222</v>
      </c>
      <c r="F34" s="45">
        <v>38521.770833333336</v>
      </c>
    </row>
    <row r="35" spans="1:20" ht="15">
      <c r="A35" s="18" t="s">
        <v>11</v>
      </c>
      <c r="B35" s="18" t="s">
        <v>1</v>
      </c>
      <c r="C35" s="18" t="s">
        <v>13</v>
      </c>
      <c r="D35" s="18" t="s">
        <v>22</v>
      </c>
      <c r="E35" s="18" t="s">
        <v>147</v>
      </c>
      <c r="F35" s="18" t="s">
        <v>318</v>
      </c>
      <c r="G35" s="18" t="s">
        <v>429</v>
      </c>
      <c r="H35" s="18" t="s">
        <v>20</v>
      </c>
      <c r="I35" s="18" t="s">
        <v>461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2.75">
      <c r="A36" s="2">
        <v>1</v>
      </c>
      <c r="B36" s="2" t="s">
        <v>193</v>
      </c>
      <c r="C36" s="2" t="s">
        <v>4</v>
      </c>
      <c r="D36" s="15">
        <v>1000</v>
      </c>
      <c r="E36" s="15">
        <v>1000</v>
      </c>
      <c r="F36" s="15">
        <v>993.780029296875</v>
      </c>
      <c r="G36" s="15">
        <v>0</v>
      </c>
      <c r="H36" s="15">
        <v>2993.780029296875</v>
      </c>
      <c r="I36" s="15">
        <v>2993.780029296875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2">
        <v>2</v>
      </c>
      <c r="B37" s="2" t="s">
        <v>199</v>
      </c>
      <c r="C37" s="2" t="s">
        <v>200</v>
      </c>
      <c r="D37" s="15">
        <v>957.52001953125</v>
      </c>
      <c r="E37" s="15">
        <v>905.47998046875</v>
      </c>
      <c r="F37" s="15">
        <v>1000</v>
      </c>
      <c r="G37" s="15">
        <v>1000</v>
      </c>
      <c r="H37" s="15">
        <v>3863</v>
      </c>
      <c r="I37" s="15">
        <v>2957.52001953125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2">
        <v>3</v>
      </c>
      <c r="B38" s="2" t="s">
        <v>195</v>
      </c>
      <c r="C38" s="2" t="s">
        <v>5</v>
      </c>
      <c r="D38" s="15">
        <v>951.8800048828125</v>
      </c>
      <c r="E38" s="15">
        <v>986.6099853515625</v>
      </c>
      <c r="F38" s="15">
        <v>950.9400024414062</v>
      </c>
      <c r="G38" s="15">
        <v>897.8499755859375</v>
      </c>
      <c r="H38" s="15">
        <v>3787.27978515625</v>
      </c>
      <c r="I38" s="15">
        <v>2889.429931640625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2">
        <v>4</v>
      </c>
      <c r="B39" s="2" t="s">
        <v>212</v>
      </c>
      <c r="C39" s="2" t="s">
        <v>4</v>
      </c>
      <c r="D39" s="15">
        <v>934.27001953125</v>
      </c>
      <c r="E39" s="15">
        <v>680.8599853515625</v>
      </c>
      <c r="F39" s="15">
        <v>971.530029296875</v>
      </c>
      <c r="G39" s="15">
        <v>981.2100219726562</v>
      </c>
      <c r="H39" s="15">
        <v>3567.8701171875</v>
      </c>
      <c r="I39" s="15">
        <v>2887.010009765625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2">
        <v>5</v>
      </c>
      <c r="B40" s="2" t="s">
        <v>209</v>
      </c>
      <c r="C40" s="2" t="s">
        <v>6</v>
      </c>
      <c r="D40" s="15">
        <v>882.47998046875</v>
      </c>
      <c r="E40" s="15">
        <v>720.6400146484375</v>
      </c>
      <c r="F40" s="15">
        <v>945.4299926757812</v>
      </c>
      <c r="G40" s="15">
        <v>970.1799926757812</v>
      </c>
      <c r="H40" s="15">
        <v>3518.72998046875</v>
      </c>
      <c r="I40" s="15">
        <v>2798.08984375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2">
        <v>6</v>
      </c>
      <c r="B41" s="2" t="s">
        <v>203</v>
      </c>
      <c r="C41" s="2" t="s">
        <v>5</v>
      </c>
      <c r="D41" s="15">
        <v>890.6699829101562</v>
      </c>
      <c r="E41" s="15">
        <v>879.4600219726562</v>
      </c>
      <c r="F41" s="15">
        <v>936.739990234375</v>
      </c>
      <c r="G41" s="15">
        <v>958.989990234375</v>
      </c>
      <c r="H41" s="15">
        <v>3665.85986328125</v>
      </c>
      <c r="I41" s="15">
        <v>2786.39990234375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18" ht="12.75">
      <c r="A42" s="2">
        <v>7</v>
      </c>
      <c r="B42" s="2" t="s">
        <v>206</v>
      </c>
      <c r="C42" s="2" t="s">
        <v>103</v>
      </c>
      <c r="D42" s="15">
        <v>794.9000244140625</v>
      </c>
      <c r="E42" s="15">
        <v>782.25</v>
      </c>
      <c r="F42" s="15">
        <v>914.760009765625</v>
      </c>
      <c r="G42" s="15">
        <v>957.9500122070312</v>
      </c>
      <c r="H42" s="15">
        <v>3449.85986328125</v>
      </c>
      <c r="I42" s="15">
        <v>2667.60986328125</v>
      </c>
      <c r="J42" s="15"/>
      <c r="K42" s="15"/>
      <c r="L42" s="15"/>
      <c r="M42" s="15"/>
      <c r="N42" s="15"/>
      <c r="O42" s="15"/>
      <c r="P42" s="15"/>
      <c r="Q42" s="15"/>
      <c r="R42" s="11"/>
    </row>
    <row r="43" spans="1:18" ht="12.75">
      <c r="A43" s="2">
        <v>8</v>
      </c>
      <c r="B43" s="2" t="s">
        <v>220</v>
      </c>
      <c r="C43" s="2" t="s">
        <v>17</v>
      </c>
      <c r="D43" s="15">
        <v>717.2100219726562</v>
      </c>
      <c r="E43" s="15">
        <v>0</v>
      </c>
      <c r="F43" s="15">
        <v>861.5900268554688</v>
      </c>
      <c r="G43" s="15">
        <v>769.4500122070312</v>
      </c>
      <c r="H43" s="15">
        <v>2348.25</v>
      </c>
      <c r="I43" s="15">
        <v>2348.25</v>
      </c>
      <c r="J43" s="15"/>
      <c r="K43" s="15"/>
      <c r="L43" s="15"/>
      <c r="M43" s="15"/>
      <c r="N43" s="15"/>
      <c r="O43" s="15"/>
      <c r="P43" s="15"/>
      <c r="Q43" s="15"/>
      <c r="R43" s="11"/>
    </row>
    <row r="44" spans="1:18" ht="12.75">
      <c r="A44" s="2">
        <v>9</v>
      </c>
      <c r="B44" s="2" t="s">
        <v>219</v>
      </c>
      <c r="C44" s="2" t="s">
        <v>89</v>
      </c>
      <c r="D44" s="15">
        <v>590.3400268554688</v>
      </c>
      <c r="E44" s="15">
        <v>0</v>
      </c>
      <c r="F44" s="15">
        <v>839.4600219726562</v>
      </c>
      <c r="G44" s="15">
        <v>887.22998046875</v>
      </c>
      <c r="H44" s="15">
        <v>2317.030029296875</v>
      </c>
      <c r="I44" s="15">
        <v>2317.030029296875</v>
      </c>
      <c r="J44" s="15"/>
      <c r="K44" s="15"/>
      <c r="L44" s="15"/>
      <c r="M44" s="15"/>
      <c r="N44" s="15"/>
      <c r="O44" s="15"/>
      <c r="P44" s="15"/>
      <c r="Q44" s="15"/>
      <c r="R44" s="11"/>
    </row>
    <row r="45" spans="1:18" ht="12.75">
      <c r="A45" s="2">
        <v>10</v>
      </c>
      <c r="B45" s="2" t="s">
        <v>218</v>
      </c>
      <c r="C45" s="2" t="s">
        <v>6</v>
      </c>
      <c r="D45" s="15">
        <v>772.0499877929688</v>
      </c>
      <c r="E45" s="15">
        <v>0</v>
      </c>
      <c r="F45" s="15">
        <v>998.3800048828125</v>
      </c>
      <c r="G45" s="15">
        <v>0</v>
      </c>
      <c r="H45" s="15">
        <v>1770.429931640625</v>
      </c>
      <c r="I45" s="15">
        <v>1770.429931640625</v>
      </c>
      <c r="J45" s="15"/>
      <c r="K45" s="15"/>
      <c r="L45" s="15"/>
      <c r="M45" s="15"/>
      <c r="N45" s="15"/>
      <c r="O45" s="15"/>
      <c r="P45" s="15"/>
      <c r="Q45" s="15"/>
      <c r="R45" s="11"/>
    </row>
    <row r="46" spans="1:18" ht="12.75">
      <c r="A46" s="2">
        <v>11</v>
      </c>
      <c r="B46" s="2" t="s">
        <v>215</v>
      </c>
      <c r="C46" s="2" t="s">
        <v>89</v>
      </c>
      <c r="D46" s="15">
        <v>0</v>
      </c>
      <c r="E46" s="15">
        <v>586.02001953125</v>
      </c>
      <c r="F46" s="15">
        <v>809.6699829101562</v>
      </c>
      <c r="G46" s="15">
        <v>0</v>
      </c>
      <c r="H46" s="15">
        <v>1395.68994140625</v>
      </c>
      <c r="I46" s="15">
        <v>1395.68994140625</v>
      </c>
      <c r="J46" s="15"/>
      <c r="K46" s="15"/>
      <c r="L46" s="15"/>
      <c r="M46" s="15"/>
      <c r="N46" s="15"/>
      <c r="O46" s="15"/>
      <c r="P46" s="15"/>
      <c r="Q46" s="15"/>
      <c r="R46" s="11"/>
    </row>
    <row r="47" spans="1:18" ht="12.75">
      <c r="A47" s="2">
        <v>12</v>
      </c>
      <c r="B47" s="2" t="s">
        <v>197</v>
      </c>
      <c r="C47" s="2" t="s">
        <v>3</v>
      </c>
      <c r="D47" s="15">
        <v>0</v>
      </c>
      <c r="E47" s="15">
        <v>951.6900024414062</v>
      </c>
      <c r="F47" s="15">
        <v>0</v>
      </c>
      <c r="G47" s="15">
        <v>0</v>
      </c>
      <c r="H47" s="15">
        <v>951.6900024414062</v>
      </c>
      <c r="I47" s="15">
        <v>951.6900024414062</v>
      </c>
      <c r="J47" s="15"/>
      <c r="K47" s="15"/>
      <c r="L47" s="15"/>
      <c r="M47" s="15"/>
      <c r="N47" s="15"/>
      <c r="O47" s="15"/>
      <c r="P47" s="15"/>
      <c r="Q47" s="15"/>
      <c r="R47" s="11"/>
    </row>
    <row r="48" spans="1:18" ht="12.75">
      <c r="A48" s="2"/>
      <c r="B48" s="2"/>
      <c r="C48" s="2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1"/>
    </row>
    <row r="49" spans="1:18" ht="12.75">
      <c r="A49" s="2"/>
      <c r="B49" s="2"/>
      <c r="C49" s="2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1"/>
    </row>
    <row r="50" spans="1:8" ht="19.5">
      <c r="A50" s="1" t="s">
        <v>131</v>
      </c>
      <c r="B50" s="1"/>
      <c r="C50" s="1"/>
      <c r="D50" s="1"/>
      <c r="E50" s="1"/>
      <c r="F50" s="1"/>
      <c r="G50" s="1"/>
      <c r="H50" s="1"/>
    </row>
    <row r="51" spans="2:6" ht="12.75">
      <c r="B51" s="2"/>
      <c r="C51" s="2"/>
      <c r="D51" s="2"/>
      <c r="E51" s="2"/>
      <c r="F51" s="2"/>
    </row>
    <row r="52" spans="1:2" ht="15">
      <c r="A52" s="3" t="s">
        <v>8</v>
      </c>
      <c r="B52" s="4" t="s">
        <v>299</v>
      </c>
    </row>
    <row r="53" spans="1:6" ht="15">
      <c r="A53" s="3" t="s">
        <v>12</v>
      </c>
      <c r="B53" s="4" t="s">
        <v>24</v>
      </c>
      <c r="C53" s="2"/>
      <c r="D53" s="6"/>
      <c r="E53" s="6" t="s">
        <v>222</v>
      </c>
      <c r="F53" s="45">
        <v>38521.61944444444</v>
      </c>
    </row>
    <row r="54" spans="1:20" ht="15">
      <c r="A54" s="18" t="s">
        <v>11</v>
      </c>
      <c r="B54" s="18" t="s">
        <v>1</v>
      </c>
      <c r="C54" s="18" t="s">
        <v>13</v>
      </c>
      <c r="D54" s="18" t="s">
        <v>22</v>
      </c>
      <c r="E54" s="18" t="s">
        <v>147</v>
      </c>
      <c r="F54" s="18" t="s">
        <v>318</v>
      </c>
      <c r="G54" s="18" t="s">
        <v>429</v>
      </c>
      <c r="H54" s="18" t="s">
        <v>20</v>
      </c>
      <c r="I54" s="18" t="s">
        <v>461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ht="12.75">
      <c r="A55" s="2">
        <v>1</v>
      </c>
      <c r="B55" s="2" t="s">
        <v>34</v>
      </c>
      <c r="C55" s="2" t="s">
        <v>5</v>
      </c>
      <c r="D55" s="15">
        <v>1000</v>
      </c>
      <c r="E55" s="15">
        <v>1000</v>
      </c>
      <c r="F55" s="15">
        <v>987.8800048828125</v>
      </c>
      <c r="G55" s="15">
        <v>960.8400268554688</v>
      </c>
      <c r="H55" s="15">
        <v>3948.719970703125</v>
      </c>
      <c r="I55" s="15">
        <v>2987.8798828125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2">
        <v>2</v>
      </c>
      <c r="B56" s="2" t="s">
        <v>36</v>
      </c>
      <c r="C56" s="2" t="s">
        <v>3</v>
      </c>
      <c r="D56" s="15">
        <v>950.2899780273438</v>
      </c>
      <c r="E56" s="15">
        <v>961.6300048828125</v>
      </c>
      <c r="F56" s="15">
        <v>1000</v>
      </c>
      <c r="G56" s="15">
        <v>1000</v>
      </c>
      <c r="H56" s="15">
        <v>3911.919921875</v>
      </c>
      <c r="I56" s="15">
        <v>2961.6298828125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2">
        <v>3</v>
      </c>
      <c r="B57" s="2" t="s">
        <v>44</v>
      </c>
      <c r="C57" s="2" t="s">
        <v>4</v>
      </c>
      <c r="D57" s="15">
        <v>863.989990234375</v>
      </c>
      <c r="E57" s="15">
        <v>812.1300048828125</v>
      </c>
      <c r="F57" s="15">
        <v>924.9000244140625</v>
      </c>
      <c r="G57" s="15">
        <v>906.780029296875</v>
      </c>
      <c r="H57" s="15">
        <v>3507.7998046875</v>
      </c>
      <c r="I57" s="15">
        <v>2695.669921875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2">
        <v>4</v>
      </c>
      <c r="B58" s="2" t="s">
        <v>38</v>
      </c>
      <c r="C58" s="2" t="s">
        <v>3</v>
      </c>
      <c r="D58" s="15">
        <v>876.3800048828125</v>
      </c>
      <c r="E58" s="15">
        <v>852.8699951171875</v>
      </c>
      <c r="F58" s="15">
        <v>811.219970703125</v>
      </c>
      <c r="G58" s="15">
        <v>866.3900146484375</v>
      </c>
      <c r="H58" s="15">
        <v>3406.860107421875</v>
      </c>
      <c r="I58" s="15">
        <v>2595.64013671875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2">
        <v>5</v>
      </c>
      <c r="B59" s="2" t="s">
        <v>228</v>
      </c>
      <c r="C59" s="2" t="s">
        <v>4</v>
      </c>
      <c r="D59" s="15">
        <v>814.9500122070312</v>
      </c>
      <c r="E59" s="15">
        <v>846.219970703125</v>
      </c>
      <c r="F59" s="15">
        <v>777.7899780273438</v>
      </c>
      <c r="G59" s="15">
        <v>842.6500244140625</v>
      </c>
      <c r="H59" s="15">
        <v>3281.610107421875</v>
      </c>
      <c r="I59" s="15">
        <v>2503.820068359375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2">
        <v>6</v>
      </c>
      <c r="B60" s="2" t="s">
        <v>41</v>
      </c>
      <c r="C60" s="2" t="s">
        <v>5</v>
      </c>
      <c r="D60" s="15">
        <v>872</v>
      </c>
      <c r="E60" s="15">
        <v>0</v>
      </c>
      <c r="F60" s="15">
        <v>681.2899780273438</v>
      </c>
      <c r="G60" s="15">
        <v>855.030029296875</v>
      </c>
      <c r="H60" s="15">
        <v>2408.320068359375</v>
      </c>
      <c r="I60" s="15">
        <v>2408.320068359375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18" ht="12.75">
      <c r="A61" s="2">
        <v>7</v>
      </c>
      <c r="B61" s="2" t="s">
        <v>50</v>
      </c>
      <c r="C61" s="2" t="s">
        <v>3</v>
      </c>
      <c r="D61" s="15">
        <v>809.0999755859375</v>
      </c>
      <c r="E61" s="15">
        <v>699.9500122070312</v>
      </c>
      <c r="F61" s="15">
        <v>749.489990234375</v>
      </c>
      <c r="G61" s="15">
        <v>700.9099731445312</v>
      </c>
      <c r="H61" s="15">
        <v>2959.449951171875</v>
      </c>
      <c r="I61" s="15">
        <v>2259.5</v>
      </c>
      <c r="J61" s="15"/>
      <c r="K61" s="15"/>
      <c r="L61" s="15"/>
      <c r="M61" s="15"/>
      <c r="N61" s="15"/>
      <c r="O61" s="15"/>
      <c r="P61" s="15"/>
      <c r="Q61" s="15"/>
      <c r="R61" s="11"/>
    </row>
    <row r="62" spans="1:18" ht="12.75">
      <c r="A62" s="2">
        <v>8</v>
      </c>
      <c r="B62" s="2" t="s">
        <v>53</v>
      </c>
      <c r="C62" s="2" t="s">
        <v>5</v>
      </c>
      <c r="D62" s="15">
        <v>719.8300170898438</v>
      </c>
      <c r="E62" s="15">
        <v>502.5299987792969</v>
      </c>
      <c r="F62" s="15">
        <v>0</v>
      </c>
      <c r="G62" s="15">
        <v>792.8499755859375</v>
      </c>
      <c r="H62" s="15">
        <v>2015.2099609375</v>
      </c>
      <c r="I62" s="15">
        <v>2015.2099609375</v>
      </c>
      <c r="J62" s="15"/>
      <c r="K62" s="15"/>
      <c r="L62" s="15"/>
      <c r="M62" s="15"/>
      <c r="N62" s="15"/>
      <c r="O62" s="15"/>
      <c r="P62" s="15"/>
      <c r="Q62" s="15"/>
      <c r="R62" s="11"/>
    </row>
    <row r="63" spans="1:18" ht="12.75">
      <c r="A63" s="2">
        <v>9</v>
      </c>
      <c r="B63" s="2" t="s">
        <v>56</v>
      </c>
      <c r="C63" s="2" t="s">
        <v>6</v>
      </c>
      <c r="D63" s="15">
        <v>667.9199829101562</v>
      </c>
      <c r="E63" s="15">
        <v>0</v>
      </c>
      <c r="F63" s="15">
        <v>0</v>
      </c>
      <c r="G63" s="15">
        <v>784.8800048828125</v>
      </c>
      <c r="H63" s="15">
        <v>1452.800048828125</v>
      </c>
      <c r="I63" s="15">
        <v>1452.800048828125</v>
      </c>
      <c r="J63" s="15"/>
      <c r="K63" s="15"/>
      <c r="L63" s="15"/>
      <c r="M63" s="15"/>
      <c r="N63" s="15"/>
      <c r="O63" s="15"/>
      <c r="P63" s="15"/>
      <c r="Q63" s="15"/>
      <c r="R63" s="11"/>
    </row>
    <row r="64" spans="1:18" ht="12.75">
      <c r="A64" s="2">
        <v>10</v>
      </c>
      <c r="B64" s="2" t="s">
        <v>60</v>
      </c>
      <c r="C64" s="2" t="s">
        <v>6</v>
      </c>
      <c r="D64" s="15">
        <v>0</v>
      </c>
      <c r="E64" s="15">
        <v>0</v>
      </c>
      <c r="F64" s="15">
        <v>530.6099853515625</v>
      </c>
      <c r="G64" s="15">
        <v>764.52001953125</v>
      </c>
      <c r="H64" s="15">
        <v>1295.1300048828125</v>
      </c>
      <c r="I64" s="15">
        <v>1295.1300048828125</v>
      </c>
      <c r="J64" s="15"/>
      <c r="K64" s="15"/>
      <c r="L64" s="15"/>
      <c r="M64" s="15"/>
      <c r="N64" s="15"/>
      <c r="O64" s="15"/>
      <c r="P64" s="15"/>
      <c r="Q64" s="15"/>
      <c r="R64" s="11"/>
    </row>
    <row r="67" spans="1:8" ht="19.5">
      <c r="A67" s="1" t="s">
        <v>131</v>
      </c>
      <c r="B67" s="1"/>
      <c r="C67" s="1"/>
      <c r="D67" s="1"/>
      <c r="E67" s="1"/>
      <c r="F67" s="1"/>
      <c r="G67" s="1"/>
      <c r="H67" s="1"/>
    </row>
    <row r="68" spans="2:6" ht="12.75">
      <c r="B68" s="2"/>
      <c r="C68" s="2"/>
      <c r="D68" s="2"/>
      <c r="E68" s="2"/>
      <c r="F68" s="2"/>
    </row>
    <row r="69" spans="1:2" ht="15">
      <c r="A69" s="3" t="s">
        <v>8</v>
      </c>
      <c r="B69" s="4" t="s">
        <v>299</v>
      </c>
    </row>
    <row r="70" spans="1:6" ht="15">
      <c r="A70" s="3" t="s">
        <v>12</v>
      </c>
      <c r="B70" s="4" t="s">
        <v>69</v>
      </c>
      <c r="C70" s="2"/>
      <c r="D70" s="6"/>
      <c r="E70" s="6" t="s">
        <v>222</v>
      </c>
      <c r="F70" s="45">
        <v>38521.61944444444</v>
      </c>
    </row>
    <row r="71" spans="1:20" ht="15">
      <c r="A71" s="18" t="s">
        <v>11</v>
      </c>
      <c r="B71" s="18" t="s">
        <v>1</v>
      </c>
      <c r="C71" s="18" t="s">
        <v>13</v>
      </c>
      <c r="D71" s="18" t="s">
        <v>22</v>
      </c>
      <c r="E71" s="18" t="s">
        <v>147</v>
      </c>
      <c r="F71" s="18" t="s">
        <v>318</v>
      </c>
      <c r="G71" s="18" t="s">
        <v>429</v>
      </c>
      <c r="H71" s="18" t="s">
        <v>20</v>
      </c>
      <c r="I71" s="18" t="s">
        <v>461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ht="12.75">
      <c r="A72" s="2">
        <v>1</v>
      </c>
      <c r="B72" s="2" t="s">
        <v>71</v>
      </c>
      <c r="C72" s="2" t="s">
        <v>3</v>
      </c>
      <c r="D72" s="15">
        <v>1000</v>
      </c>
      <c r="E72" s="15">
        <v>1000</v>
      </c>
      <c r="F72" s="15">
        <v>1000</v>
      </c>
      <c r="G72" s="15">
        <v>1000</v>
      </c>
      <c r="H72" s="15">
        <v>4000</v>
      </c>
      <c r="I72" s="15">
        <v>3000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2">
        <v>2</v>
      </c>
      <c r="B73" s="2" t="s">
        <v>76</v>
      </c>
      <c r="C73" s="2" t="s">
        <v>4</v>
      </c>
      <c r="D73" s="15">
        <v>891.8699951171875</v>
      </c>
      <c r="E73" s="15">
        <v>894.9099731445312</v>
      </c>
      <c r="F73" s="15">
        <v>434.6000061035156</v>
      </c>
      <c r="G73" s="15">
        <v>865.6699829101562</v>
      </c>
      <c r="H73" s="15">
        <v>3087.050048828125</v>
      </c>
      <c r="I73" s="15">
        <v>2652.449951171875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2">
        <v>3</v>
      </c>
      <c r="B74" s="2" t="s">
        <v>82</v>
      </c>
      <c r="C74" s="2" t="s">
        <v>4</v>
      </c>
      <c r="D74" s="15">
        <v>826.1900024414062</v>
      </c>
      <c r="E74" s="15">
        <v>881.7000122070312</v>
      </c>
      <c r="F74" s="15">
        <v>787.52001953125</v>
      </c>
      <c r="G74" s="15">
        <v>905.4500122070312</v>
      </c>
      <c r="H74" s="15">
        <v>3400.860107421875</v>
      </c>
      <c r="I74" s="15">
        <v>2613.340087890625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2">
        <v>4</v>
      </c>
      <c r="B75" s="2" t="s">
        <v>73</v>
      </c>
      <c r="C75" s="2" t="s">
        <v>6</v>
      </c>
      <c r="D75" s="15">
        <v>893.8699951171875</v>
      </c>
      <c r="E75" s="15">
        <v>0</v>
      </c>
      <c r="F75" s="15">
        <v>758.4000244140625</v>
      </c>
      <c r="G75" s="15">
        <v>919.8900146484375</v>
      </c>
      <c r="H75" s="15">
        <v>2572.16015625</v>
      </c>
      <c r="I75" s="15">
        <v>2572.16015625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2">
        <v>5</v>
      </c>
      <c r="B76" s="2" t="s">
        <v>79</v>
      </c>
      <c r="C76" s="2" t="s">
        <v>3</v>
      </c>
      <c r="D76" s="15">
        <v>829.7100219726562</v>
      </c>
      <c r="E76" s="15">
        <v>734.3200073242188</v>
      </c>
      <c r="F76" s="15">
        <v>778.6300048828125</v>
      </c>
      <c r="G76" s="15">
        <v>773.02001953125</v>
      </c>
      <c r="H76" s="15">
        <v>3115.68017578125</v>
      </c>
      <c r="I76" s="15">
        <v>2381.360107421875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2">
        <v>6</v>
      </c>
      <c r="B77" s="2" t="s">
        <v>85</v>
      </c>
      <c r="C77" s="2" t="s">
        <v>5</v>
      </c>
      <c r="D77" s="15">
        <v>700.8699951171875</v>
      </c>
      <c r="E77" s="15">
        <v>653.1799926757812</v>
      </c>
      <c r="F77" s="15">
        <v>587.3900146484375</v>
      </c>
      <c r="G77" s="15">
        <v>0</v>
      </c>
      <c r="H77" s="15">
        <v>1941.4400634765625</v>
      </c>
      <c r="I77" s="15">
        <v>1941.4400634765625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18" ht="12.75">
      <c r="A78" s="2">
        <v>7</v>
      </c>
      <c r="B78" s="2" t="s">
        <v>88</v>
      </c>
      <c r="C78" s="2" t="s">
        <v>89</v>
      </c>
      <c r="D78" s="15">
        <v>429.9800109863281</v>
      </c>
      <c r="E78" s="15">
        <v>0</v>
      </c>
      <c r="F78" s="15">
        <v>445.55999755859375</v>
      </c>
      <c r="G78" s="15">
        <v>768.8300170898438</v>
      </c>
      <c r="H78" s="15">
        <v>1644.3699951171875</v>
      </c>
      <c r="I78" s="15">
        <v>1644.3699951171875</v>
      </c>
      <c r="J78" s="15"/>
      <c r="K78" s="15"/>
      <c r="L78" s="15"/>
      <c r="M78" s="15"/>
      <c r="N78" s="15"/>
      <c r="O78" s="15"/>
      <c r="P78" s="15"/>
      <c r="Q78" s="15"/>
      <c r="R78" s="11"/>
    </row>
    <row r="79" spans="1:18" ht="12.75">
      <c r="A79" s="2"/>
      <c r="B79" s="2"/>
      <c r="C79" s="2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1"/>
    </row>
    <row r="80" spans="1:18" ht="12.75">
      <c r="A80" s="2"/>
      <c r="B80" s="2"/>
      <c r="C80" s="2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1"/>
    </row>
    <row r="82" spans="1:8" ht="19.5">
      <c r="A82" s="1" t="s">
        <v>131</v>
      </c>
      <c r="B82" s="1"/>
      <c r="C82" s="1"/>
      <c r="D82" s="1"/>
      <c r="E82" s="1"/>
      <c r="F82" s="1"/>
      <c r="G82" s="1"/>
      <c r="H82" s="1"/>
    </row>
    <row r="83" spans="2:6" ht="12.75">
      <c r="B83" s="2"/>
      <c r="C83" s="2"/>
      <c r="D83" s="2"/>
      <c r="E83" s="2"/>
      <c r="F83" s="2"/>
    </row>
    <row r="84" spans="1:2" ht="15">
      <c r="A84" s="3" t="s">
        <v>8</v>
      </c>
      <c r="B84" s="4" t="s">
        <v>299</v>
      </c>
    </row>
    <row r="85" spans="1:6" ht="15">
      <c r="A85" s="3" t="s">
        <v>12</v>
      </c>
      <c r="B85" s="4" t="s">
        <v>18</v>
      </c>
      <c r="C85" s="2"/>
      <c r="D85" s="6"/>
      <c r="E85" s="6" t="s">
        <v>222</v>
      </c>
      <c r="F85" s="45">
        <v>38521.683333333334</v>
      </c>
    </row>
    <row r="86" spans="1:20" ht="15">
      <c r="A86" s="18" t="s">
        <v>11</v>
      </c>
      <c r="B86" s="18" t="s">
        <v>1</v>
      </c>
      <c r="C86" s="18" t="s">
        <v>13</v>
      </c>
      <c r="D86" s="18" t="s">
        <v>22</v>
      </c>
      <c r="E86" s="18" t="s">
        <v>147</v>
      </c>
      <c r="F86" s="18" t="s">
        <v>318</v>
      </c>
      <c r="G86" s="18" t="s">
        <v>429</v>
      </c>
      <c r="H86" s="18" t="s">
        <v>20</v>
      </c>
      <c r="I86" s="18" t="s">
        <v>461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ht="12.75">
      <c r="A87" s="2">
        <v>1</v>
      </c>
      <c r="B87" s="2" t="s">
        <v>93</v>
      </c>
      <c r="C87" s="2" t="s">
        <v>4</v>
      </c>
      <c r="D87" s="15">
        <v>1000</v>
      </c>
      <c r="E87" s="15">
        <v>1000</v>
      </c>
      <c r="F87" s="15">
        <v>1000</v>
      </c>
      <c r="G87" s="15">
        <v>1000</v>
      </c>
      <c r="H87" s="15">
        <v>4000</v>
      </c>
      <c r="I87" s="15">
        <v>3000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2">
        <v>2</v>
      </c>
      <c r="B88" s="2" t="s">
        <v>95</v>
      </c>
      <c r="C88" s="2" t="s">
        <v>3</v>
      </c>
      <c r="D88" s="15">
        <v>967.6199951171875</v>
      </c>
      <c r="E88" s="15">
        <v>989.4600219726562</v>
      </c>
      <c r="F88" s="15">
        <v>997.8400268554688</v>
      </c>
      <c r="G88" s="15">
        <v>985.219970703125</v>
      </c>
      <c r="H88" s="15">
        <v>3940.14013671875</v>
      </c>
      <c r="I88" s="15">
        <v>2972.52001953125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2">
        <v>3</v>
      </c>
      <c r="B89" s="2" t="s">
        <v>99</v>
      </c>
      <c r="C89" s="2" t="s">
        <v>3</v>
      </c>
      <c r="D89" s="15">
        <v>824.4299926757812</v>
      </c>
      <c r="E89" s="15">
        <v>954.8900146484375</v>
      </c>
      <c r="F89" s="15">
        <v>982.7000122070312</v>
      </c>
      <c r="G89" s="15">
        <v>972.7100219726562</v>
      </c>
      <c r="H89" s="15">
        <v>3734.72998046875</v>
      </c>
      <c r="I89" s="15">
        <v>2910.300048828125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2">
        <v>4</v>
      </c>
      <c r="B90" s="2" t="s">
        <v>97</v>
      </c>
      <c r="C90" s="2" t="s">
        <v>4</v>
      </c>
      <c r="D90" s="15">
        <v>916.7000122070312</v>
      </c>
      <c r="E90" s="15">
        <v>972.280029296875</v>
      </c>
      <c r="F90" s="15">
        <v>900.739990234375</v>
      </c>
      <c r="G90" s="15">
        <v>919.3300170898438</v>
      </c>
      <c r="H90" s="15">
        <v>3709.050048828125</v>
      </c>
      <c r="I90" s="15">
        <v>2808.31005859375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2">
        <v>5</v>
      </c>
      <c r="B91" s="2" t="s">
        <v>106</v>
      </c>
      <c r="C91" s="2" t="s">
        <v>5</v>
      </c>
      <c r="D91" s="15">
        <v>654.5499877929688</v>
      </c>
      <c r="E91" s="15">
        <v>778.4400024414062</v>
      </c>
      <c r="F91" s="15">
        <v>734.8099975585938</v>
      </c>
      <c r="G91" s="15">
        <v>831.280029296875</v>
      </c>
      <c r="H91" s="15">
        <v>2999.080078125</v>
      </c>
      <c r="I91" s="15">
        <v>2344.530029296875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2">
        <v>6</v>
      </c>
      <c r="B92" s="2" t="s">
        <v>112</v>
      </c>
      <c r="C92" s="2" t="s">
        <v>17</v>
      </c>
      <c r="D92" s="15">
        <v>0</v>
      </c>
      <c r="E92" s="15">
        <v>739.2000122070312</v>
      </c>
      <c r="F92" s="15">
        <v>727.8599853515625</v>
      </c>
      <c r="G92" s="15">
        <v>739.5900268554688</v>
      </c>
      <c r="H92" s="15">
        <v>2206.64990234375</v>
      </c>
      <c r="I92" s="15">
        <v>2206.64990234375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18" ht="12.75">
      <c r="A93" s="2">
        <v>7</v>
      </c>
      <c r="B93" s="2" t="s">
        <v>102</v>
      </c>
      <c r="C93" s="2" t="s">
        <v>103</v>
      </c>
      <c r="D93" s="15">
        <v>718.0599975585938</v>
      </c>
      <c r="E93" s="15">
        <v>700.9199829101562</v>
      </c>
      <c r="F93" s="15">
        <v>668.530029296875</v>
      </c>
      <c r="G93" s="15">
        <v>781.280029296875</v>
      </c>
      <c r="H93" s="15">
        <v>2868.7900390625</v>
      </c>
      <c r="I93" s="15">
        <v>2200.260009765625</v>
      </c>
      <c r="J93" s="15"/>
      <c r="K93" s="15"/>
      <c r="L93" s="15"/>
      <c r="M93" s="15"/>
      <c r="N93" s="15"/>
      <c r="O93" s="15"/>
      <c r="P93" s="15"/>
      <c r="Q93" s="15"/>
      <c r="R93" s="11"/>
    </row>
    <row r="94" spans="1:18" ht="12.75">
      <c r="A94" s="2">
        <v>8</v>
      </c>
      <c r="B94" s="2" t="s">
        <v>109</v>
      </c>
      <c r="C94" s="2" t="s">
        <v>5</v>
      </c>
      <c r="D94" s="15">
        <v>452.9800109863281</v>
      </c>
      <c r="E94" s="15">
        <v>660.4099731445312</v>
      </c>
      <c r="F94" s="15">
        <v>694.3200073242188</v>
      </c>
      <c r="G94" s="15">
        <v>783.4600219726562</v>
      </c>
      <c r="H94" s="15">
        <v>2591.169921875</v>
      </c>
      <c r="I94" s="15">
        <v>2138.18994140625</v>
      </c>
      <c r="J94" s="15"/>
      <c r="K94" s="15"/>
      <c r="L94" s="15"/>
      <c r="M94" s="15"/>
      <c r="N94" s="15"/>
      <c r="O94" s="15"/>
      <c r="P94" s="15"/>
      <c r="Q94" s="15"/>
      <c r="R94" s="11"/>
    </row>
    <row r="95" spans="1:18" ht="12.75">
      <c r="A95" s="2">
        <v>9</v>
      </c>
      <c r="B95" s="2" t="s">
        <v>115</v>
      </c>
      <c r="C95" s="2" t="s">
        <v>6</v>
      </c>
      <c r="D95" s="15">
        <v>0</v>
      </c>
      <c r="E95" s="15">
        <v>660.760009765625</v>
      </c>
      <c r="F95" s="15">
        <v>647.5700073242188</v>
      </c>
      <c r="G95" s="15">
        <v>782</v>
      </c>
      <c r="H95" s="15">
        <v>2090.330078125</v>
      </c>
      <c r="I95" s="15">
        <v>2090.330078125</v>
      </c>
      <c r="J95" s="15"/>
      <c r="K95" s="15"/>
      <c r="L95" s="15"/>
      <c r="M95" s="15"/>
      <c r="N95" s="15"/>
      <c r="O95" s="15"/>
      <c r="P95" s="15"/>
      <c r="Q95" s="15"/>
      <c r="R95" s="11"/>
    </row>
    <row r="96" spans="1:18" ht="12.75">
      <c r="A96" s="2">
        <v>10</v>
      </c>
      <c r="B96" s="2" t="s">
        <v>114</v>
      </c>
      <c r="C96" s="2" t="s">
        <v>89</v>
      </c>
      <c r="D96" s="15">
        <v>0</v>
      </c>
      <c r="E96" s="15">
        <v>0</v>
      </c>
      <c r="F96" s="15">
        <v>114.05000305175781</v>
      </c>
      <c r="G96" s="15">
        <v>562.760009765625</v>
      </c>
      <c r="H96" s="15">
        <v>676.8099975585938</v>
      </c>
      <c r="I96" s="15">
        <v>676.8099975585938</v>
      </c>
      <c r="J96" s="15"/>
      <c r="K96" s="15"/>
      <c r="L96" s="15"/>
      <c r="M96" s="15"/>
      <c r="N96" s="15"/>
      <c r="O96" s="15"/>
      <c r="P96" s="15"/>
      <c r="Q96" s="15"/>
      <c r="R96" s="11"/>
    </row>
    <row r="98" spans="1:8" ht="19.5">
      <c r="A98" s="1" t="s">
        <v>131</v>
      </c>
      <c r="B98" s="1"/>
      <c r="C98" s="1"/>
      <c r="D98" s="1"/>
      <c r="E98" s="1"/>
      <c r="F98" s="1"/>
      <c r="G98" s="1"/>
      <c r="H98" s="1"/>
    </row>
    <row r="99" spans="2:6" ht="12.75">
      <c r="B99" s="2"/>
      <c r="C99" s="2"/>
      <c r="D99" s="2"/>
      <c r="E99" s="2"/>
      <c r="F99" s="2"/>
    </row>
    <row r="100" spans="1:2" ht="15">
      <c r="A100" s="3" t="s">
        <v>8</v>
      </c>
      <c r="B100" s="4" t="s">
        <v>299</v>
      </c>
    </row>
    <row r="101" spans="1:6" ht="15">
      <c r="A101" s="3" t="s">
        <v>12</v>
      </c>
      <c r="B101" s="4" t="s">
        <v>19</v>
      </c>
      <c r="C101" s="2"/>
      <c r="D101" s="6"/>
      <c r="E101" s="6" t="s">
        <v>222</v>
      </c>
      <c r="F101" s="45">
        <v>38521.816666666666</v>
      </c>
    </row>
    <row r="102" spans="1:20" ht="15">
      <c r="A102" s="18" t="s">
        <v>11</v>
      </c>
      <c r="B102" s="18" t="s">
        <v>1</v>
      </c>
      <c r="C102" s="18" t="s">
        <v>13</v>
      </c>
      <c r="D102" s="18" t="s">
        <v>22</v>
      </c>
      <c r="E102" s="18" t="s">
        <v>147</v>
      </c>
      <c r="F102" s="18" t="s">
        <v>318</v>
      </c>
      <c r="G102" s="18" t="s">
        <v>429</v>
      </c>
      <c r="H102" s="18" t="s">
        <v>20</v>
      </c>
      <c r="I102" s="18" t="s">
        <v>461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1:20" ht="12.75">
      <c r="A103" s="2">
        <v>1</v>
      </c>
      <c r="B103" s="2" t="s">
        <v>261</v>
      </c>
      <c r="C103" s="2" t="s">
        <v>4</v>
      </c>
      <c r="D103" s="15">
        <v>1000</v>
      </c>
      <c r="E103" s="15">
        <v>1000</v>
      </c>
      <c r="F103" s="15">
        <v>1000</v>
      </c>
      <c r="G103" s="15">
        <v>1000</v>
      </c>
      <c r="H103" s="15">
        <v>4000</v>
      </c>
      <c r="I103" s="15">
        <v>3000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2">
        <v>2</v>
      </c>
      <c r="B104" s="2" t="s">
        <v>118</v>
      </c>
      <c r="C104" s="2" t="s">
        <v>3</v>
      </c>
      <c r="D104" s="15">
        <v>999.1400146484375</v>
      </c>
      <c r="E104" s="15">
        <v>992.489990234375</v>
      </c>
      <c r="F104" s="15">
        <v>0</v>
      </c>
      <c r="G104" s="15">
        <v>813.1400146484375</v>
      </c>
      <c r="H104" s="15">
        <v>2804.77001953125</v>
      </c>
      <c r="I104" s="15">
        <v>2804.77001953125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2">
        <v>3</v>
      </c>
      <c r="B105" s="2" t="s">
        <v>129</v>
      </c>
      <c r="C105" s="2" t="s">
        <v>6</v>
      </c>
      <c r="D105" s="15">
        <v>0</v>
      </c>
      <c r="E105" s="15">
        <v>945.1300048828125</v>
      </c>
      <c r="F105" s="15">
        <v>876.2100219726562</v>
      </c>
      <c r="G105" s="15">
        <v>904.0999755859375</v>
      </c>
      <c r="H105" s="15">
        <v>2725.43994140625</v>
      </c>
      <c r="I105" s="15">
        <v>2725.43994140625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2">
        <v>4</v>
      </c>
      <c r="B106" s="2" t="s">
        <v>120</v>
      </c>
      <c r="C106" s="2" t="s">
        <v>3</v>
      </c>
      <c r="D106" s="15">
        <v>796.47998046875</v>
      </c>
      <c r="E106" s="15">
        <v>0</v>
      </c>
      <c r="F106" s="15">
        <v>933.4600219726562</v>
      </c>
      <c r="G106" s="15">
        <v>932.469970703125</v>
      </c>
      <c r="H106" s="15">
        <v>2662.409912109375</v>
      </c>
      <c r="I106" s="15">
        <v>2662.409912109375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2">
        <v>5</v>
      </c>
      <c r="B107" s="2" t="s">
        <v>123</v>
      </c>
      <c r="C107" s="2" t="s">
        <v>89</v>
      </c>
      <c r="D107" s="15">
        <v>779.1599731445312</v>
      </c>
      <c r="E107" s="15">
        <v>0</v>
      </c>
      <c r="F107" s="15">
        <v>849.0900268554688</v>
      </c>
      <c r="G107" s="15">
        <v>890.97998046875</v>
      </c>
      <c r="H107" s="15">
        <v>2519.22998046875</v>
      </c>
      <c r="I107" s="15">
        <v>2519.22998046875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2">
        <v>6</v>
      </c>
      <c r="B108" s="2" t="s">
        <v>127</v>
      </c>
      <c r="C108" s="2" t="s">
        <v>6</v>
      </c>
      <c r="D108" s="15">
        <v>0</v>
      </c>
      <c r="E108" s="15">
        <v>933.8300170898438</v>
      </c>
      <c r="F108" s="15">
        <v>695.02001953125</v>
      </c>
      <c r="G108" s="15">
        <v>811.8200073242188</v>
      </c>
      <c r="H108" s="15">
        <v>2440.669921875</v>
      </c>
      <c r="I108" s="15">
        <v>2440.669921875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18" ht="12.75">
      <c r="A109" s="2">
        <v>7</v>
      </c>
      <c r="B109" s="2" t="s">
        <v>126</v>
      </c>
      <c r="C109" s="2" t="s">
        <v>89</v>
      </c>
      <c r="D109" s="15">
        <v>0</v>
      </c>
      <c r="E109" s="15">
        <v>701.5399780273438</v>
      </c>
      <c r="F109" s="15">
        <v>640.3099975585938</v>
      </c>
      <c r="G109" s="15">
        <v>614.8699951171875</v>
      </c>
      <c r="H109" s="15">
        <v>1956.719970703125</v>
      </c>
      <c r="I109" s="15">
        <v>1956.719970703125</v>
      </c>
      <c r="J109" s="15"/>
      <c r="K109" s="15"/>
      <c r="L109" s="15"/>
      <c r="M109" s="15"/>
      <c r="N109" s="15"/>
      <c r="O109" s="15"/>
      <c r="P109" s="15"/>
      <c r="Q109" s="15"/>
      <c r="R109" s="11"/>
    </row>
    <row r="110" spans="1:18" ht="12.75">
      <c r="A110" s="2"/>
      <c r="B110" s="2"/>
      <c r="C110" s="2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1"/>
    </row>
    <row r="111" spans="1:18" ht="12.75">
      <c r="A111" s="2"/>
      <c r="B111" s="2"/>
      <c r="C111" s="2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1"/>
    </row>
    <row r="112" spans="1:18" ht="12.75">
      <c r="A112" s="2"/>
      <c r="B112" s="2"/>
      <c r="C112" s="2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1"/>
    </row>
  </sheetData>
  <sheetProtection/>
  <printOptions/>
  <pageMargins left="0.75" right="0.75" top="1" bottom="1" header="0" footer="0"/>
  <pageSetup fitToHeight="1" fitToWidth="1" horizontalDpi="360" verticalDpi="36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7:I27"/>
  <sheetViews>
    <sheetView zoomScalePageLayoutView="0" workbookViewId="0" topLeftCell="A6">
      <selection activeCell="A16" sqref="A16"/>
    </sheetView>
  </sheetViews>
  <sheetFormatPr defaultColWidth="11.421875" defaultRowHeight="12.75"/>
  <cols>
    <col min="1" max="1" width="15.8515625" style="16" bestFit="1" customWidth="1"/>
    <col min="2" max="2" width="12.57421875" style="16" bestFit="1" customWidth="1"/>
    <col min="3" max="5" width="11.421875" style="16" customWidth="1"/>
    <col min="6" max="6" width="11.57421875" style="16" bestFit="1" customWidth="1"/>
    <col min="7" max="7" width="11.421875" style="16" customWidth="1"/>
    <col min="8" max="8" width="6.140625" style="16" bestFit="1" customWidth="1"/>
    <col min="9" max="16384" width="11.421875" style="16" customWidth="1"/>
  </cols>
  <sheetData>
    <row r="16" ht="15.75" thickBot="1"/>
    <row r="17" spans="2:9" ht="15.75" thickBot="1">
      <c r="B17" s="27" t="s">
        <v>13</v>
      </c>
      <c r="C17" s="28" t="s">
        <v>132</v>
      </c>
      <c r="D17" s="28" t="s">
        <v>133</v>
      </c>
      <c r="E17" s="28" t="s">
        <v>134</v>
      </c>
      <c r="F17" s="28" t="s">
        <v>135</v>
      </c>
      <c r="G17" s="29" t="s">
        <v>136</v>
      </c>
      <c r="H17" s="30"/>
      <c r="I17" s="27" t="s">
        <v>137</v>
      </c>
    </row>
    <row r="18" spans="2:9" ht="15.75" thickBot="1">
      <c r="B18"/>
      <c r="C18" s="31"/>
      <c r="D18" s="31"/>
      <c r="E18" s="31"/>
      <c r="F18" s="31"/>
      <c r="G18" s="32"/>
      <c r="H18"/>
      <c r="I18"/>
    </row>
    <row r="19" spans="2:9" ht="15.75" thickBot="1">
      <c r="B19" s="33" t="s">
        <v>4</v>
      </c>
      <c r="C19" s="34">
        <f>1000+910.22+863.99+814.95</f>
        <v>3589.16</v>
      </c>
      <c r="D19" s="34">
        <f>1000+852.25+812.13+846.22</f>
        <v>3510.6000000000004</v>
      </c>
      <c r="E19" s="34">
        <f>924.9+777.79+1000+913.12</f>
        <v>3615.81</v>
      </c>
      <c r="F19" s="34">
        <f>1000+927.6+906.78+842.65</f>
        <v>3677.03</v>
      </c>
      <c r="G19" s="35">
        <f aca="true" t="shared" si="0" ref="G19:G27">C19+D19+E19+F19</f>
        <v>14392.6</v>
      </c>
      <c r="H19" s="43"/>
      <c r="I19" s="36">
        <v>1</v>
      </c>
    </row>
    <row r="20" spans="2:9" ht="15.75" thickBot="1">
      <c r="B20" s="37" t="s">
        <v>138</v>
      </c>
      <c r="C20" s="38">
        <f>896.5+805.26+950.29+876.38</f>
        <v>3528.4300000000003</v>
      </c>
      <c r="D20" s="38">
        <f>797.53+680.12+961.63+852.87</f>
        <v>3292.15</v>
      </c>
      <c r="E20" s="38">
        <f>1000+811.22+923.43+947.65</f>
        <v>3682.3</v>
      </c>
      <c r="F20" s="38">
        <f>984.41+890.14+1000+866.39</f>
        <v>3740.94</v>
      </c>
      <c r="G20" s="35">
        <f t="shared" si="0"/>
        <v>14243.820000000002</v>
      </c>
      <c r="H20"/>
      <c r="I20" s="40">
        <v>2</v>
      </c>
    </row>
    <row r="21" spans="2:9" ht="15.75" thickBot="1">
      <c r="B21" s="37" t="s">
        <v>141</v>
      </c>
      <c r="C21" s="38">
        <f>895.73+899.64+1000+872</f>
        <v>3667.37</v>
      </c>
      <c r="D21" s="38">
        <f>888.67+917.6+1000+502.53</f>
        <v>3308.8</v>
      </c>
      <c r="E21" s="38">
        <f>987.88+681.29+934.79+918.28</f>
        <v>3522.24</v>
      </c>
      <c r="F21" s="38">
        <f>968.16+947.6+960.84+855.03</f>
        <v>3731.63</v>
      </c>
      <c r="G21" s="35">
        <f t="shared" si="0"/>
        <v>14230.04</v>
      </c>
      <c r="H21"/>
      <c r="I21" s="40">
        <v>3</v>
      </c>
    </row>
    <row r="22" spans="2:9" ht="15.75" thickBot="1">
      <c r="B22" s="37" t="s">
        <v>140</v>
      </c>
      <c r="C22" s="38">
        <f>841.12+667.92</f>
        <v>1509.04</v>
      </c>
      <c r="D22" s="38">
        <f>811.12+842.11</f>
        <v>1653.23</v>
      </c>
      <c r="E22" s="38">
        <f>530.61+991.41+887.27</f>
        <v>2409.29</v>
      </c>
      <c r="F22" s="38">
        <f>892.59+831.41+784.88+764.52</f>
        <v>3273.4</v>
      </c>
      <c r="G22" s="35">
        <f t="shared" si="0"/>
        <v>8844.96</v>
      </c>
      <c r="H22"/>
      <c r="I22" s="40">
        <v>4</v>
      </c>
    </row>
    <row r="23" spans="2:9" ht="15.75" thickBot="1">
      <c r="B23" s="37" t="s">
        <v>142</v>
      </c>
      <c r="C23" s="38">
        <v>851.7</v>
      </c>
      <c r="D23" s="38">
        <v>869.51</v>
      </c>
      <c r="E23" s="38">
        <v>972.82</v>
      </c>
      <c r="F23" s="38">
        <f>976.47</f>
        <v>976.47</v>
      </c>
      <c r="G23" s="35">
        <f t="shared" si="0"/>
        <v>3670.5</v>
      </c>
      <c r="H23" s="39"/>
      <c r="I23" s="40">
        <v>5</v>
      </c>
    </row>
    <row r="24" spans="2:9" ht="15.75" thickBot="1">
      <c r="B24" s="37" t="s">
        <v>139</v>
      </c>
      <c r="C24" s="38">
        <f>446.22</f>
        <v>446.22</v>
      </c>
      <c r="D24" s="38"/>
      <c r="E24" s="38">
        <f>606.6+549.66</f>
        <v>1156.26</v>
      </c>
      <c r="F24" s="38">
        <f>764.29+594.87</f>
        <v>1359.1599999999999</v>
      </c>
      <c r="G24" s="35">
        <f t="shared" si="0"/>
        <v>2961.64</v>
      </c>
      <c r="H24"/>
      <c r="I24" s="40">
        <v>6</v>
      </c>
    </row>
    <row r="25" spans="2:9" ht="15.75" thickBot="1">
      <c r="B25" s="37" t="s">
        <v>145</v>
      </c>
      <c r="C25" s="38">
        <v>0</v>
      </c>
      <c r="D25" s="38">
        <v>0</v>
      </c>
      <c r="E25" s="38">
        <v>0</v>
      </c>
      <c r="F25" s="38">
        <v>0</v>
      </c>
      <c r="G25" s="35">
        <f t="shared" si="0"/>
        <v>0</v>
      </c>
      <c r="H25"/>
      <c r="I25" s="40"/>
    </row>
    <row r="26" spans="2:9" ht="15.75" thickBot="1">
      <c r="B26" s="37" t="s">
        <v>143</v>
      </c>
      <c r="C26" s="38">
        <v>0</v>
      </c>
      <c r="D26" s="38">
        <v>0</v>
      </c>
      <c r="E26" s="38">
        <v>0</v>
      </c>
      <c r="F26" s="38">
        <v>0</v>
      </c>
      <c r="G26" s="35">
        <f t="shared" si="0"/>
        <v>0</v>
      </c>
      <c r="H26"/>
      <c r="I26" s="40"/>
    </row>
    <row r="27" spans="2:9" ht="15.75" thickBot="1">
      <c r="B27" s="41" t="s">
        <v>144</v>
      </c>
      <c r="C27" s="42">
        <v>0</v>
      </c>
      <c r="D27" s="42">
        <v>0</v>
      </c>
      <c r="E27" s="42">
        <v>0</v>
      </c>
      <c r="F27" s="42">
        <v>0</v>
      </c>
      <c r="G27" s="51">
        <f t="shared" si="0"/>
        <v>0</v>
      </c>
      <c r="H27"/>
      <c r="I27" s="44"/>
    </row>
  </sheetData>
  <sheetProtection/>
  <printOptions/>
  <pageMargins left="0.75" right="0.75" top="1" bottom="1" header="0" footer="0"/>
  <pageSetup fitToHeight="3" horizontalDpi="360" verticalDpi="36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Escoda Turro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</dc:creator>
  <cp:keywords/>
  <dc:description/>
  <cp:lastModifiedBy>Azules</cp:lastModifiedBy>
  <cp:lastPrinted>2005-06-18T16:54:30Z</cp:lastPrinted>
  <dcterms:created xsi:type="dcterms:W3CDTF">1999-09-10T21:37:55Z</dcterms:created>
  <dcterms:modified xsi:type="dcterms:W3CDTF">2014-02-23T01:52:32Z</dcterms:modified>
  <cp:category/>
  <cp:version/>
  <cp:contentType/>
  <cp:contentStatus/>
</cp:coreProperties>
</file>